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roadway\spreadsheets\Quantities 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N84" i="1" l="1"/>
  <c r="N23" i="1"/>
  <c r="N11" i="1"/>
  <c r="N10" i="1"/>
  <c r="R11" i="1" l="1"/>
  <c r="AA23" i="1" l="1"/>
  <c r="AA84" i="1" s="1"/>
  <c r="AA11" i="1"/>
  <c r="AA10" i="1"/>
  <c r="AC23" i="1"/>
  <c r="AC84" i="1" s="1"/>
  <c r="AC11" i="1"/>
  <c r="AC10" i="1"/>
  <c r="U23" i="1"/>
  <c r="U84" i="1" s="1"/>
  <c r="U11" i="1"/>
  <c r="U10" i="1"/>
  <c r="Q23" i="1"/>
  <c r="Q84" i="1" s="1"/>
  <c r="Q11" i="1"/>
  <c r="Q10" i="1"/>
  <c r="X23" i="1" l="1"/>
  <c r="X84" i="1" s="1"/>
  <c r="X11" i="1"/>
  <c r="X10" i="1"/>
  <c r="T23" i="1"/>
  <c r="T84" i="1" s="1"/>
  <c r="T11" i="1"/>
  <c r="T10" i="1"/>
  <c r="S23" i="1"/>
  <c r="S84" i="1" s="1"/>
  <c r="S11" i="1"/>
  <c r="S10" i="1"/>
  <c r="R10" i="1" l="1"/>
  <c r="O23" i="1" l="1"/>
  <c r="O11" i="1"/>
  <c r="O10" i="1"/>
  <c r="AE11" i="1" l="1"/>
  <c r="AB11" i="1"/>
  <c r="Z11" i="1"/>
  <c r="Y11" i="1"/>
  <c r="W11" i="1"/>
  <c r="V11" i="1"/>
  <c r="P11" i="1"/>
  <c r="M11" i="1"/>
  <c r="L11" i="1"/>
  <c r="O84" i="1" l="1"/>
  <c r="L23" i="1" l="1"/>
  <c r="L84" i="1" s="1"/>
  <c r="M23" i="1"/>
  <c r="M84" i="1" s="1"/>
  <c r="P23" i="1"/>
  <c r="P84" i="1" s="1"/>
  <c r="R23" i="1"/>
  <c r="R84" i="1" s="1"/>
  <c r="V23" i="1"/>
  <c r="V84" i="1" s="1"/>
  <c r="W23" i="1"/>
  <c r="W84" i="1" s="1"/>
  <c r="Y23" i="1"/>
  <c r="Y84" i="1" s="1"/>
  <c r="Z23" i="1"/>
  <c r="Z84" i="1" s="1"/>
  <c r="AB23" i="1"/>
  <c r="AB84" i="1" s="1"/>
  <c r="AD23" i="1"/>
  <c r="AD84" i="1" s="1"/>
  <c r="AE23" i="1"/>
  <c r="AE84" i="1" s="1"/>
  <c r="L10" i="1"/>
  <c r="M10" i="1"/>
  <c r="P10" i="1"/>
  <c r="V10" i="1"/>
  <c r="W10" i="1"/>
  <c r="Y10" i="1"/>
  <c r="Z10" i="1"/>
  <c r="AB10" i="1"/>
  <c r="AD10" i="1"/>
  <c r="AE10" i="1"/>
  <c r="D7" i="1" l="1"/>
</calcChain>
</file>

<file path=xl/sharedStrings.xml><?xml version="1.0" encoding="utf-8"?>
<sst xmlns="http://schemas.openxmlformats.org/spreadsheetml/2006/main" count="215" uniqueCount="140">
  <si>
    <t>REF       NO.</t>
  </si>
  <si>
    <t>SHEET NO.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</si>
  <si>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</si>
  <si>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</si>
  <si>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</si>
  <si>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</si>
  <si>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</si>
  <si>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</si>
  <si>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</si>
  <si>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</si>
  <si>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</si>
  <si>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</si>
  <si>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</si>
  <si>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</si>
  <si>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</si>
  <si>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</si>
  <si>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</si>
  <si>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</si>
  <si>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</si>
  <si>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 xml:space="preserve">TOTALS CARRIED TO SUBSUMMARY  </t>
  </si>
  <si>
    <t>601E32200</t>
  </si>
  <si>
    <t>611E03300</t>
  </si>
  <si>
    <t>611E03700</t>
  </si>
  <si>
    <t>611E06100</t>
  </si>
  <si>
    <t>611E98410</t>
  </si>
  <si>
    <t>611E99574</t>
  </si>
  <si>
    <t>611E99900</t>
  </si>
  <si>
    <t>DRAINAGE STRUCTURE, MISC.: ORIFICE PLATE</t>
  </si>
  <si>
    <t>D100</t>
  </si>
  <si>
    <t>D101</t>
  </si>
  <si>
    <t>D102</t>
  </si>
  <si>
    <t>D103</t>
  </si>
  <si>
    <t>D104</t>
  </si>
  <si>
    <t>D105</t>
  </si>
  <si>
    <t>D106</t>
  </si>
  <si>
    <t>D107</t>
  </si>
  <si>
    <t>D108</t>
  </si>
  <si>
    <t>D109</t>
  </si>
  <si>
    <t>D110</t>
  </si>
  <si>
    <t>D111</t>
  </si>
  <si>
    <t>D112</t>
  </si>
  <si>
    <t>D113</t>
  </si>
  <si>
    <t>330, 341</t>
  </si>
  <si>
    <t>501+64.21 LT (C)</t>
  </si>
  <si>
    <t>501+59.20 LT (C)</t>
  </si>
  <si>
    <t>837+50.00 LT (TD3)</t>
  </si>
  <si>
    <t>839+12.40 LT (TD3)</t>
  </si>
  <si>
    <t>841+52.91 LT (TD3)</t>
  </si>
  <si>
    <t>247+59.49 LT I-71 SB</t>
  </si>
  <si>
    <t>841+59.65 LT (TD3)</t>
  </si>
  <si>
    <t>842+26.73 LT (TD3)</t>
  </si>
  <si>
    <t>842+77.06 LT (TD3)</t>
  </si>
  <si>
    <t>842+75.30 LT (TD3)</t>
  </si>
  <si>
    <t>842+56.65 LT (TD3)</t>
  </si>
  <si>
    <t>835+65.71 LT (TD3)</t>
  </si>
  <si>
    <t>842+68.68 LT (TD3)</t>
  </si>
  <si>
    <t>833+85.86 LT (TD3)</t>
  </si>
  <si>
    <t>D114</t>
  </si>
  <si>
    <t>D115</t>
  </si>
  <si>
    <t>D116</t>
  </si>
  <si>
    <t>602E20000</t>
  </si>
  <si>
    <t>611E07400</t>
  </si>
  <si>
    <t>611E07600</t>
  </si>
  <si>
    <t>611e96601</t>
  </si>
  <si>
    <t>D117</t>
  </si>
  <si>
    <t>D118</t>
  </si>
  <si>
    <t>D119</t>
  </si>
  <si>
    <t>D120</t>
  </si>
  <si>
    <t>D121</t>
  </si>
  <si>
    <t>333-334</t>
  </si>
  <si>
    <t>611E05900</t>
  </si>
  <si>
    <t>611E99114</t>
  </si>
  <si>
    <t>D122</t>
  </si>
  <si>
    <t>D123</t>
  </si>
  <si>
    <t>528+98.85 RT (C)</t>
  </si>
  <si>
    <t>530+98.91 RT (C)</t>
  </si>
  <si>
    <t>531+62.64 RT (C)</t>
  </si>
  <si>
    <t>D124</t>
  </si>
  <si>
    <t>D125</t>
  </si>
  <si>
    <t>D126</t>
  </si>
  <si>
    <t>D127</t>
  </si>
  <si>
    <t>D128</t>
  </si>
  <si>
    <t>D129</t>
  </si>
  <si>
    <t>D130</t>
  </si>
  <si>
    <t>D131</t>
  </si>
  <si>
    <t>D132</t>
  </si>
  <si>
    <t>D133</t>
  </si>
  <si>
    <t>D134</t>
  </si>
  <si>
    <t>335-336</t>
  </si>
  <si>
    <t>531+62.55 RT (C)</t>
  </si>
  <si>
    <t>, 706.02, JOINTS PER 706.11</t>
  </si>
  <si>
    <t>533+93.18 RT (C)</t>
  </si>
  <si>
    <t>611E98370</t>
  </si>
  <si>
    <t>533+97.50 RT (C)</t>
  </si>
  <si>
    <t>535+09.04 RT (C)</t>
  </si>
  <si>
    <t>535+09.12 RT (C)</t>
  </si>
  <si>
    <t>535+09.31 RT (C)</t>
  </si>
  <si>
    <t>533+97.91 LT (C)</t>
  </si>
  <si>
    <t>535+08.22 LT (C)</t>
  </si>
  <si>
    <t>535+08.30 LT (C)</t>
  </si>
  <si>
    <t>336-337</t>
  </si>
  <si>
    <t>537+00.20 RT (C)</t>
  </si>
  <si>
    <t>7006+87.24 LT (D7)</t>
  </si>
  <si>
    <t>7006+86.23 RT (D7)</t>
  </si>
  <si>
    <t>611E06700</t>
  </si>
  <si>
    <t>, 707.05, TYPE C</t>
  </si>
  <si>
    <t>611E99094</t>
  </si>
  <si>
    <t>7007+37.69 RT (D7)</t>
  </si>
  <si>
    <t>7007+75.07 RT (D7)</t>
  </si>
  <si>
    <t>D135</t>
  </si>
  <si>
    <t>D136</t>
  </si>
  <si>
    <t>D137</t>
  </si>
  <si>
    <t>D138</t>
  </si>
  <si>
    <t>D139</t>
  </si>
  <si>
    <t>7007+72.78 LT (D7)</t>
  </si>
  <si>
    <t>6003+25.00 LT (D6)</t>
  </si>
  <si>
    <t>337, 350</t>
  </si>
  <si>
    <t>6005+15.94 LT (D6)</t>
  </si>
  <si>
    <t>6003+75.00 RT (D6)</t>
  </si>
  <si>
    <t>6003+75.00 LT (D6)</t>
  </si>
  <si>
    <t>501+64.07 LT (C)</t>
  </si>
  <si>
    <t>264+94.15 LT (I-71SB)</t>
  </si>
  <si>
    <t>244+18.74 LT (I-71SB)</t>
  </si>
  <si>
    <t>244+89.13 RT (I-71SB)</t>
  </si>
  <si>
    <t>247+59.49 LT (I-71SB)</t>
  </si>
  <si>
    <t>247+72.40 LT (I-71SB)</t>
  </si>
  <si>
    <t>247+36.72 LT (I-71SB)</t>
  </si>
  <si>
    <t>264+63.45 LT (I-71SB)</t>
  </si>
  <si>
    <t>264+99.86 RT (I-71SB)</t>
  </si>
  <si>
    <t>266+38.99 LT (I-71SB)</t>
  </si>
  <si>
    <t>267+20.24 LT (I-71SB)</t>
  </si>
  <si>
    <t>268+53.70 LT (I-71SB)</t>
  </si>
  <si>
    <t>269+32.92 LT (I-71SB)</t>
  </si>
  <si>
    <t>269+81.79 RT (I-71SB)</t>
  </si>
  <si>
    <t>269+81.21 RT (I-71SB)</t>
  </si>
  <si>
    <t xml:space="preserve">
STATION TO STATION
I-71 SB = (I-71SB)
RAMP D6 = (D6)
RAMP D7 = (D7)
EX. ROAD "C" = (C)
TRANS. RAMP D3 = (TD3)</t>
  </si>
  <si>
    <t>ORIFICE PLATE</t>
  </si>
  <si>
    <t>611E98821</t>
  </si>
  <si>
    <t>COFFERDAMS AND BRACING, AS PER PLAN</t>
  </si>
  <si>
    <t>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</si>
</sst>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\)"/>
    <numFmt numFmtId="165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32" xfId="0" applyFont="1" applyFill="1" applyBorder="1" applyAlignment="1" applyProtection="1">
      <alignment horizontal="center" textRotation="90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NumberFormat="1" applyFont="1" applyFill="1" applyBorder="1" applyAlignment="1" applyProtection="1">
      <alignment horizontal="center" vertical="center"/>
      <protection locked="0"/>
    </xf>
    <xf numFmtId="0" fontId="7" fillId="0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0" fontId="4" fillId="0" borderId="29" xfId="0" applyNumberFormat="1" applyFont="1" applyFill="1" applyBorder="1" applyAlignment="1" applyProtection="1">
      <alignment horizontal="center" vertical="center"/>
      <protection locked="0"/>
    </xf>
    <xf numFmtId="0" fontId="4" fillId="0" borderId="30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/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/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/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/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84"/>
  <sheetViews>
    <sheetView showGridLines="0" tabSelected="1" topLeftCell="D22" zoomScale="85" zoomScaleNormal="85" workbookViewId="0">
      <selection activeCell="K85" sqref="K85"/>
    </sheetView>
  </sheetViews>
  <sheetFormatPr defaultRowHeight="12.75" customHeight="1" x14ac:dyDescent="0.2"/>
  <cols>
    <col min="1" max="1" width="2" style="5" customWidth="1"/>
    <col min="2" max="2" width="9.140625" style="5" customWidth="1"/>
    <col min="3" max="3" width="4.14062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31" width="9.7109375" style="6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28" t="s">
        <v>15</v>
      </c>
      <c r="I1" s="2" t="s">
        <v>14</v>
      </c>
      <c r="J1" s="1"/>
      <c r="K1" s="21"/>
      <c r="L1" s="1"/>
      <c r="M1" s="1"/>
      <c r="N1" s="21"/>
      <c r="O1" s="1"/>
      <c r="P1" s="1"/>
      <c r="Q1" s="21"/>
      <c r="R1" s="19"/>
      <c r="S1" s="19"/>
      <c r="T1" s="19"/>
      <c r="U1" s="19"/>
      <c r="V1" s="19"/>
      <c r="W1" s="19"/>
      <c r="X1" s="14"/>
      <c r="Y1" s="19"/>
      <c r="Z1" s="19"/>
      <c r="AA1" s="21"/>
      <c r="AB1" s="14"/>
      <c r="AC1" s="21"/>
      <c r="AD1" s="1"/>
      <c r="AE1" s="1"/>
    </row>
    <row r="2" spans="1:38" ht="12.75" customHeight="1" x14ac:dyDescent="0.2">
      <c r="D2" s="2"/>
      <c r="E2" s="2"/>
      <c r="F2" s="3"/>
      <c r="G2" s="3" t="s">
        <v>4</v>
      </c>
      <c r="H2" s="28" t="s">
        <v>16</v>
      </c>
      <c r="I2" s="2" t="s">
        <v>5</v>
      </c>
      <c r="J2" s="1"/>
      <c r="K2" s="21"/>
      <c r="L2" s="1"/>
      <c r="M2" s="1"/>
      <c r="N2" s="21"/>
      <c r="O2" s="1"/>
      <c r="P2" s="1"/>
      <c r="Q2" s="21"/>
      <c r="R2" s="19"/>
      <c r="S2" s="19"/>
      <c r="T2" s="19"/>
      <c r="U2" s="19"/>
      <c r="V2" s="19"/>
      <c r="W2" s="19"/>
      <c r="X2" s="14"/>
      <c r="Y2" s="19"/>
      <c r="Z2" s="19"/>
      <c r="AA2" s="21"/>
      <c r="AB2" s="14"/>
      <c r="AC2" s="21"/>
      <c r="AD2" s="1"/>
      <c r="AE2" s="1"/>
    </row>
    <row r="3" spans="1:38" ht="12.75" customHeight="1" x14ac:dyDescent="0.2">
      <c r="D3" s="2"/>
      <c r="E3" s="3"/>
      <c r="F3" s="3"/>
      <c r="G3" s="3"/>
      <c r="H3" s="28" t="s">
        <v>17</v>
      </c>
      <c r="I3" s="2" t="s">
        <v>12</v>
      </c>
      <c r="J3" s="1"/>
      <c r="K3" s="21"/>
      <c r="L3" s="1"/>
      <c r="M3" s="1"/>
      <c r="N3" s="21"/>
      <c r="O3" s="1"/>
      <c r="P3" s="1"/>
      <c r="Q3" s="21"/>
      <c r="R3" s="2"/>
      <c r="S3" s="2"/>
      <c r="T3" s="2"/>
      <c r="U3" s="2"/>
      <c r="V3" s="2"/>
      <c r="W3" s="2"/>
      <c r="X3" s="14"/>
      <c r="Y3" s="2"/>
      <c r="Z3" s="2"/>
      <c r="AA3" s="21"/>
      <c r="AB3" s="14"/>
      <c r="AC3" s="21"/>
      <c r="AD3" s="1"/>
      <c r="AE3" s="1"/>
    </row>
    <row r="4" spans="1:38" ht="12.75" customHeight="1" x14ac:dyDescent="0.2">
      <c r="D4" s="2"/>
      <c r="E4" s="3"/>
      <c r="F4" s="4"/>
      <c r="G4" s="4"/>
      <c r="H4" s="28" t="s">
        <v>18</v>
      </c>
      <c r="I4" s="2" t="s">
        <v>13</v>
      </c>
      <c r="J4" s="1"/>
      <c r="K4" s="21"/>
      <c r="L4" s="1"/>
      <c r="M4" s="1"/>
      <c r="N4" s="21"/>
      <c r="O4" s="1"/>
      <c r="P4" s="1"/>
      <c r="Q4" s="21"/>
      <c r="R4" s="2"/>
      <c r="S4" s="2"/>
      <c r="T4" s="2"/>
      <c r="U4" s="2"/>
      <c r="V4" s="2"/>
      <c r="W4" s="2"/>
      <c r="X4" s="14"/>
      <c r="Y4" s="2"/>
      <c r="Z4" s="2"/>
      <c r="AA4" s="21"/>
      <c r="AB4" s="14"/>
      <c r="AC4" s="21"/>
      <c r="AD4" s="1"/>
      <c r="AE4" s="1"/>
    </row>
    <row r="5" spans="1:38" ht="12.75" customHeight="1" x14ac:dyDescent="0.2">
      <c r="D5" s="2"/>
      <c r="E5" s="3"/>
      <c r="F5" s="4"/>
      <c r="G5" s="4"/>
      <c r="H5" s="28"/>
      <c r="I5" s="2"/>
      <c r="J5" s="4"/>
      <c r="K5" s="21"/>
      <c r="L5" s="4"/>
      <c r="M5" s="4"/>
      <c r="N5" s="21"/>
      <c r="O5" s="4"/>
      <c r="P5" s="4"/>
      <c r="Q5" s="21"/>
      <c r="R5" s="4"/>
      <c r="S5" s="4"/>
      <c r="T5" s="4"/>
      <c r="U5" s="4"/>
      <c r="V5" s="4"/>
      <c r="W5" s="4"/>
      <c r="X5" s="20"/>
      <c r="Y5" s="4"/>
      <c r="Z5" s="4"/>
      <c r="AA5" s="21"/>
      <c r="AB5" s="20"/>
      <c r="AC5" s="21"/>
      <c r="AD5" s="1"/>
      <c r="AE5" s="1"/>
    </row>
    <row r="6" spans="1:38" ht="12.75" customHeight="1" thickBot="1" x14ac:dyDescent="0.25"/>
    <row r="7" spans="1:38" ht="12.75" customHeight="1" thickBot="1" x14ac:dyDescent="0.25">
      <c r="B7" s="23" t="s">
        <v>9</v>
      </c>
      <c r="D7" s="32">
        <f>AG7</f>
        <v>1</v>
      </c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G7" s="16">
        <v>1</v>
      </c>
      <c r="AH7" s="17" t="s">
        <v>3</v>
      </c>
      <c r="AI7" s="18"/>
      <c r="AJ7" s="18"/>
      <c r="AK7" s="18"/>
      <c r="AL7" s="18"/>
    </row>
    <row r="8" spans="1:38" ht="12.75" customHeight="1" thickBot="1" x14ac:dyDescent="0.25">
      <c r="B8" s="27">
        <v>282</v>
      </c>
      <c r="D8" s="36" t="s">
        <v>7</v>
      </c>
      <c r="E8" s="36"/>
      <c r="F8" s="36"/>
      <c r="G8" s="36"/>
      <c r="H8" s="36"/>
      <c r="I8" s="36"/>
      <c r="J8" s="36"/>
      <c r="K8" s="22"/>
      <c r="L8" s="22" t="s">
        <v>20</v>
      </c>
      <c r="M8" s="22" t="s">
        <v>60</v>
      </c>
      <c r="N8" s="22"/>
      <c r="O8" s="22" t="s">
        <v>21</v>
      </c>
      <c r="P8" s="22" t="s">
        <v>22</v>
      </c>
      <c r="Q8" s="22" t="s">
        <v>70</v>
      </c>
      <c r="R8" s="22" t="s">
        <v>70</v>
      </c>
      <c r="S8" s="22" t="s">
        <v>23</v>
      </c>
      <c r="T8" s="22" t="s">
        <v>23</v>
      </c>
      <c r="U8" s="22" t="s">
        <v>104</v>
      </c>
      <c r="V8" s="22" t="s">
        <v>61</v>
      </c>
      <c r="W8" s="22" t="s">
        <v>62</v>
      </c>
      <c r="X8" s="22" t="s">
        <v>92</v>
      </c>
      <c r="Y8" s="22" t="s">
        <v>24</v>
      </c>
      <c r="Z8" s="22" t="s">
        <v>25</v>
      </c>
      <c r="AA8" s="22" t="s">
        <v>106</v>
      </c>
      <c r="AB8" s="22" t="s">
        <v>71</v>
      </c>
      <c r="AC8" s="22" t="s">
        <v>137</v>
      </c>
      <c r="AD8" s="22" t="s">
        <v>26</v>
      </c>
      <c r="AE8" s="22" t="s">
        <v>63</v>
      </c>
    </row>
    <row r="9" spans="1:38" ht="12.75" customHeight="1" thickBot="1" x14ac:dyDescent="0.25">
      <c r="D9" s="37" t="s">
        <v>8</v>
      </c>
      <c r="E9" s="37"/>
      <c r="F9" s="37"/>
      <c r="G9" s="37"/>
      <c r="H9" s="37"/>
      <c r="I9" s="37"/>
      <c r="J9" s="37"/>
      <c r="K9" s="15"/>
      <c r="L9" s="15"/>
      <c r="M9" s="15"/>
      <c r="N9" s="15"/>
      <c r="O9" s="15"/>
      <c r="P9" s="15"/>
      <c r="Q9" s="15"/>
      <c r="R9" s="15" t="s">
        <v>90</v>
      </c>
      <c r="S9" s="15"/>
      <c r="T9" s="15" t="s">
        <v>90</v>
      </c>
      <c r="U9" s="15" t="s">
        <v>105</v>
      </c>
      <c r="V9" s="15"/>
      <c r="W9" s="15"/>
      <c r="X9" s="15"/>
      <c r="Y9" s="15"/>
      <c r="Z9" s="15"/>
      <c r="AA9" s="15"/>
      <c r="AB9" s="15"/>
      <c r="AC9" s="15"/>
      <c r="AD9" s="15" t="s">
        <v>136</v>
      </c>
      <c r="AE9" s="15"/>
    </row>
    <row r="10" spans="1:38" ht="12.75" customHeight="1" x14ac:dyDescent="0.2">
      <c r="B10" s="41" t="s">
        <v>10</v>
      </c>
      <c r="D10" s="33" t="s">
        <v>0</v>
      </c>
      <c r="E10" s="33" t="s">
        <v>1</v>
      </c>
      <c r="F10" s="47" t="s">
        <v>135</v>
      </c>
      <c r="G10" s="48"/>
      <c r="H10" s="48"/>
      <c r="I10" s="48"/>
      <c r="J10" s="49"/>
      <c r="K10" s="7">
        <v>503</v>
      </c>
      <c r="L10" s="7" t="str">
        <f t="shared" ref="L10:AE10" si="0">IF(OR(TRIM(L8)=0,TRIM(L8)=""),"",IF(IFERROR(TRIM(INDEX(QryItemNamed,MATCH(TRIM(L8),ITEM,0),2)),"")="Y","SPECIAL",LEFT(IFERROR(TRIM(INDEX(ITEM,MATCH(TRIM(L8),ITEM,0))),""),3)))</f>
        <v>601</v>
      </c>
      <c r="M10" s="7" t="str">
        <f t="shared" si="0"/>
        <v>602</v>
      </c>
      <c r="N10" s="7" t="str">
        <f t="shared" ref="N10" si="1">IF(OR(TRIM(N8)=0,TRIM(N8)=""),"",IF(IFERROR(TRIM(INDEX(QryItemNamed,MATCH(TRIM(N8),ITEM,0),2)),"")="Y","SPECIAL",LEFT(IFERROR(TRIM(INDEX(ITEM,MATCH(TRIM(N8),ITEM,0))),""),3)))</f>
        <v/>
      </c>
      <c r="O10" s="7" t="str">
        <f t="shared" ref="O10" si="2">IF(OR(TRIM(O8)=0,TRIM(O8)=""),"",IF(IFERROR(TRIM(INDEX(QryItemNamed,MATCH(TRIM(O8),ITEM,0),2)),"")="Y","SPECIAL",LEFT(IFERROR(TRIM(INDEX(ITEM,MATCH(TRIM(O8),ITEM,0))),""),3)))</f>
        <v>611</v>
      </c>
      <c r="P10" s="7" t="str">
        <f t="shared" si="0"/>
        <v>611</v>
      </c>
      <c r="Q10" s="7" t="str">
        <f t="shared" si="0"/>
        <v>611</v>
      </c>
      <c r="R10" s="7" t="str">
        <f t="shared" si="0"/>
        <v>611</v>
      </c>
      <c r="S10" s="7" t="str">
        <f t="shared" ref="S10:T10" si="3">IF(OR(TRIM(S8)=0,TRIM(S8)=""),"",IF(IFERROR(TRIM(INDEX(QryItemNamed,MATCH(TRIM(S8),ITEM,0),2)),"")="Y","SPECIAL",LEFT(IFERROR(TRIM(INDEX(ITEM,MATCH(TRIM(S8),ITEM,0))),""),3)))</f>
        <v>611</v>
      </c>
      <c r="T10" s="7" t="str">
        <f t="shared" si="3"/>
        <v>611</v>
      </c>
      <c r="U10" s="7" t="str">
        <f t="shared" ref="U10" si="4">IF(OR(TRIM(U8)=0,TRIM(U8)=""),"",IF(IFERROR(TRIM(INDEX(QryItemNamed,MATCH(TRIM(U8),ITEM,0),2)),"")="Y","SPECIAL",LEFT(IFERROR(TRIM(INDEX(ITEM,MATCH(TRIM(U8),ITEM,0))),""),3)))</f>
        <v>611</v>
      </c>
      <c r="V10" s="7" t="str">
        <f t="shared" si="0"/>
        <v>611</v>
      </c>
      <c r="W10" s="7" t="str">
        <f t="shared" si="0"/>
        <v>611</v>
      </c>
      <c r="X10" s="7" t="str">
        <f t="shared" ref="X10" si="5">IF(OR(TRIM(X8)=0,TRIM(X8)=""),"",IF(IFERROR(TRIM(INDEX(QryItemNamed,MATCH(TRIM(X8),ITEM,0),2)),"")="Y","SPECIAL",LEFT(IFERROR(TRIM(INDEX(ITEM,MATCH(TRIM(X8),ITEM,0))),""),3)))</f>
        <v>611</v>
      </c>
      <c r="Y10" s="7" t="str">
        <f t="shared" si="0"/>
        <v>611</v>
      </c>
      <c r="Z10" s="7" t="str">
        <f t="shared" si="0"/>
        <v>611</v>
      </c>
      <c r="AA10" s="7" t="str">
        <f t="shared" si="0"/>
        <v>611</v>
      </c>
      <c r="AB10" s="7" t="str">
        <f t="shared" si="0"/>
        <v>611</v>
      </c>
      <c r="AC10" s="7" t="str">
        <f t="shared" ref="AC10" si="6">IF(OR(TRIM(AC8)=0,TRIM(AC8)=""),"",IF(IFERROR(TRIM(INDEX(QryItemNamed,MATCH(TRIM(AC8),ITEM,0),2)),"")="Y","SPECIAL",LEFT(IFERROR(TRIM(INDEX(ITEM,MATCH(TRIM(AC8),ITEM,0))),""),3)))</f>
        <v>611</v>
      </c>
      <c r="AD10" s="7" t="str">
        <f t="shared" si="0"/>
        <v>611</v>
      </c>
      <c r="AE10" s="7" t="str">
        <f t="shared" si="0"/>
        <v>611</v>
      </c>
    </row>
    <row r="11" spans="1:38" ht="12.75" customHeight="1" x14ac:dyDescent="0.2">
      <c r="B11" s="42"/>
      <c r="D11" s="34"/>
      <c r="E11" s="34"/>
      <c r="F11" s="50"/>
      <c r="G11" s="51"/>
      <c r="H11" s="51"/>
      <c r="I11" s="51"/>
      <c r="J11" s="52"/>
      <c r="K11" s="38" t="s">
        <v>138</v>
      </c>
      <c r="L11" s="31" t="str">
        <f t="shared" ref="L11:AE11" si="7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ROCK CHANNEL PROTECTION, TYPE C WITH FILTER</v>
      </c>
      <c r="M11" s="31" t="str">
        <f t="shared" si="7"/>
        <v>CONCRETE MASONRY</v>
      </c>
      <c r="N11" s="38" t="str">
        <f t="shared" ref="N11" si="8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/>
      </c>
      <c r="O11" s="31" t="str">
        <f t="shared" ref="O11" si="9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10" CONDUIT, TYPE C</v>
      </c>
      <c r="P11" s="31" t="str">
        <f t="shared" si="7"/>
        <v>10" CONDUIT, TYPE F</v>
      </c>
      <c r="Q11" s="31" t="str">
        <f t="shared" si="7"/>
        <v>15" CONDUIT, TYPE B</v>
      </c>
      <c r="R11" s="31" t="str">
        <f t="shared" ref="R11" si="10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15" CONDUIT, TYPE B, 706.02, JOINTS PER 706.11</v>
      </c>
      <c r="S11" s="31" t="str">
        <f t="shared" ref="S11:T11" si="11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15" CONDUIT, TYPE C</v>
      </c>
      <c r="T11" s="31" t="str">
        <f t="shared" si="11"/>
        <v>15" CONDUIT, TYPE C, 706.02, JOINTS PER 706.11</v>
      </c>
      <c r="U11" s="31" t="str">
        <f t="shared" ref="U11" si="12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15" CONDUIT, TYPE F, 707.05, TYPE C</v>
      </c>
      <c r="V11" s="31" t="str">
        <f t="shared" si="7"/>
        <v>18" CONDUIT, TYPE B</v>
      </c>
      <c r="W11" s="31" t="str">
        <f t="shared" si="7"/>
        <v>18" CONDUIT, TYPE C</v>
      </c>
      <c r="X11" s="31" t="str">
        <f t="shared" ref="X11" si="13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CATCH BASIN, NO. 6</v>
      </c>
      <c r="Y11" s="31" t="str">
        <f t="shared" si="7"/>
        <v>CATCH BASIN, NO. 8</v>
      </c>
      <c r="Z11" s="31" t="str">
        <f t="shared" si="7"/>
        <v>MANHOLE, NO. 3</v>
      </c>
      <c r="AA11" s="31" t="str">
        <f t="shared" si="7"/>
        <v>INLET, NO. 3 FOR SINGLE SLOPE BARRIER, TYPE B</v>
      </c>
      <c r="AB11" s="31" t="str">
        <f t="shared" si="7"/>
        <v>INLET, NO. 3 FOR SINGLE SLOPE BARRIER, TYPE D</v>
      </c>
      <c r="AC11" s="31" t="str">
        <f t="shared" ref="AC11" si="14">IF(OR(TRIM(AC8)=0,TRIM(AC8)=""),IF(AC9="","",AC9),IF(IFERROR(TRIM(INDEX(QryItemNamed,MATCH(TRIM(AC8),ITEM,0),2)),"")="Y",TRIM(RIGHT(IFERROR(TRIM(INDEX(QryItemNamed,MATCH(TRIM(AC8),ITEM,0),4)),"123456789012"),LEN(IFERROR(TRIM(INDEX(QryItemNamed,MATCH(TRIM(AC8),ITEM,0),4)),"123456789012"))-9))&amp;AC9,IFERROR(TRIM(INDEX(QryItemNamed,MATCH(TRIM(AC8),ITEM,0),4))&amp;AC9,"ITEM CODE DOES NOT EXIST IN ITEM MASTER")))</f>
        <v>INLET, NO. 3D, AS PER PLAN</v>
      </c>
      <c r="AD11" s="31" t="s">
        <v>27</v>
      </c>
      <c r="AE11" s="31" t="str">
        <f t="shared" si="7"/>
        <v>CONDUIT, BORED OR JACKED, AS PER PLAN</v>
      </c>
    </row>
    <row r="12" spans="1:38" ht="12.75" customHeight="1" x14ac:dyDescent="0.2">
      <c r="B12" s="42"/>
      <c r="D12" s="34"/>
      <c r="E12" s="34"/>
      <c r="F12" s="50"/>
      <c r="G12" s="51"/>
      <c r="H12" s="51"/>
      <c r="I12" s="51"/>
      <c r="J12" s="52"/>
      <c r="K12" s="39"/>
      <c r="L12" s="31"/>
      <c r="M12" s="31"/>
      <c r="N12" s="39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38" ht="12.75" customHeight="1" x14ac:dyDescent="0.2">
      <c r="B13" s="42"/>
      <c r="D13" s="34"/>
      <c r="E13" s="34"/>
      <c r="F13" s="50"/>
      <c r="G13" s="51"/>
      <c r="H13" s="51"/>
      <c r="I13" s="51"/>
      <c r="J13" s="52"/>
      <c r="K13" s="39"/>
      <c r="L13" s="31"/>
      <c r="M13" s="31"/>
      <c r="N13" s="39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38" ht="12.75" customHeight="1" x14ac:dyDescent="0.2">
      <c r="B14" s="42"/>
      <c r="D14" s="34"/>
      <c r="E14" s="34"/>
      <c r="F14" s="50"/>
      <c r="G14" s="51"/>
      <c r="H14" s="51"/>
      <c r="I14" s="51"/>
      <c r="J14" s="52"/>
      <c r="K14" s="39"/>
      <c r="L14" s="31"/>
      <c r="M14" s="31"/>
      <c r="N14" s="39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38" ht="12.75" customHeight="1" x14ac:dyDescent="0.2">
      <c r="B15" s="42"/>
      <c r="D15" s="34"/>
      <c r="E15" s="34"/>
      <c r="F15" s="50"/>
      <c r="G15" s="51"/>
      <c r="H15" s="51"/>
      <c r="I15" s="51"/>
      <c r="J15" s="52"/>
      <c r="K15" s="39"/>
      <c r="L15" s="31"/>
      <c r="M15" s="31"/>
      <c r="N15" s="39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38" ht="12.75" customHeight="1" x14ac:dyDescent="0.2">
      <c r="B16" s="42"/>
      <c r="D16" s="34"/>
      <c r="E16" s="34"/>
      <c r="F16" s="50"/>
      <c r="G16" s="51"/>
      <c r="H16" s="51"/>
      <c r="I16" s="51"/>
      <c r="J16" s="52"/>
      <c r="K16" s="39"/>
      <c r="L16" s="31"/>
      <c r="M16" s="31"/>
      <c r="N16" s="39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ht="12.75" customHeight="1" x14ac:dyDescent="0.2">
      <c r="B17" s="42"/>
      <c r="D17" s="34"/>
      <c r="E17" s="34"/>
      <c r="F17" s="50"/>
      <c r="G17" s="51"/>
      <c r="H17" s="51"/>
      <c r="I17" s="51"/>
      <c r="J17" s="52"/>
      <c r="K17" s="39"/>
      <c r="L17" s="31"/>
      <c r="M17" s="31"/>
      <c r="N17" s="39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ht="12.75" customHeight="1" x14ac:dyDescent="0.2">
      <c r="B18" s="42"/>
      <c r="D18" s="34"/>
      <c r="E18" s="34"/>
      <c r="F18" s="50"/>
      <c r="G18" s="51"/>
      <c r="H18" s="51"/>
      <c r="I18" s="51"/>
      <c r="J18" s="52"/>
      <c r="K18" s="39"/>
      <c r="L18" s="31"/>
      <c r="M18" s="31"/>
      <c r="N18" s="39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ht="12.75" customHeight="1" x14ac:dyDescent="0.2">
      <c r="B19" s="42"/>
      <c r="D19" s="34"/>
      <c r="E19" s="34"/>
      <c r="F19" s="50"/>
      <c r="G19" s="51"/>
      <c r="H19" s="51"/>
      <c r="I19" s="51"/>
      <c r="J19" s="52"/>
      <c r="K19" s="39"/>
      <c r="L19" s="31"/>
      <c r="M19" s="31"/>
      <c r="N19" s="39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ht="12.75" customHeight="1" x14ac:dyDescent="0.2">
      <c r="B20" s="42"/>
      <c r="D20" s="34"/>
      <c r="E20" s="34"/>
      <c r="F20" s="50"/>
      <c r="G20" s="51"/>
      <c r="H20" s="51"/>
      <c r="I20" s="51"/>
      <c r="J20" s="52"/>
      <c r="K20" s="39"/>
      <c r="L20" s="31"/>
      <c r="M20" s="31"/>
      <c r="N20" s="39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ht="12.75" customHeight="1" x14ac:dyDescent="0.2">
      <c r="B21" s="42"/>
      <c r="D21" s="34"/>
      <c r="E21" s="34"/>
      <c r="F21" s="50"/>
      <c r="G21" s="51"/>
      <c r="H21" s="51"/>
      <c r="I21" s="51"/>
      <c r="J21" s="52"/>
      <c r="K21" s="39"/>
      <c r="L21" s="31"/>
      <c r="M21" s="31"/>
      <c r="N21" s="39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ht="12.75" customHeight="1" x14ac:dyDescent="0.2">
      <c r="B22" s="42"/>
      <c r="D22" s="34"/>
      <c r="E22" s="34"/>
      <c r="F22" s="50"/>
      <c r="G22" s="51"/>
      <c r="H22" s="51"/>
      <c r="I22" s="51"/>
      <c r="J22" s="52"/>
      <c r="K22" s="40"/>
      <c r="L22" s="31"/>
      <c r="M22" s="31"/>
      <c r="N22" s="40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ht="12.75" customHeight="1" thickBot="1" x14ac:dyDescent="0.25">
      <c r="B23" s="43"/>
      <c r="D23" s="35"/>
      <c r="E23" s="35"/>
      <c r="F23" s="53"/>
      <c r="G23" s="54"/>
      <c r="H23" s="54"/>
      <c r="I23" s="54"/>
      <c r="J23" s="55"/>
      <c r="K23" s="8" t="s">
        <v>139</v>
      </c>
      <c r="L23" s="8" t="str">
        <f t="shared" ref="L23:AE23" si="15">IF(OR(TRIM(L8)=0,TRIM(L8)=""),"",IF(IFERROR(TRIM(INDEX(QryItemNamed,MATCH(TRIM(L8),ITEM,0),3)),"")="LS","",IFERROR(TRIM(INDEX(QryItemNamed,MATCH(TRIM(L8),ITEM,0),3)),"")))</f>
        <v>CY</v>
      </c>
      <c r="M23" s="8" t="str">
        <f t="shared" si="15"/>
        <v>CY</v>
      </c>
      <c r="N23" s="8" t="str">
        <f t="shared" ref="N23" si="16">IF(OR(TRIM(N8)=0,TRIM(N8)=""),"",IF(IFERROR(TRIM(INDEX(QryItemNamed,MATCH(TRIM(N8),ITEM,0),3)),"")="LS","",IFERROR(TRIM(INDEX(QryItemNamed,MATCH(TRIM(N8),ITEM,0),3)),"")))</f>
        <v/>
      </c>
      <c r="O23" s="8" t="str">
        <f t="shared" ref="O23" si="17">IF(OR(TRIM(O8)=0,TRIM(O8)=""),"",IF(IFERROR(TRIM(INDEX(QryItemNamed,MATCH(TRIM(O8),ITEM,0),3)),"")="LS","",IFERROR(TRIM(INDEX(QryItemNamed,MATCH(TRIM(O8),ITEM,0),3)),"")))</f>
        <v>FT</v>
      </c>
      <c r="P23" s="8" t="str">
        <f t="shared" si="15"/>
        <v>FT</v>
      </c>
      <c r="Q23" s="8" t="str">
        <f t="shared" si="15"/>
        <v>FT</v>
      </c>
      <c r="R23" s="8" t="str">
        <f t="shared" si="15"/>
        <v>FT</v>
      </c>
      <c r="S23" s="8" t="str">
        <f t="shared" ref="S23:T23" si="18">IF(OR(TRIM(S8)=0,TRIM(S8)=""),"",IF(IFERROR(TRIM(INDEX(QryItemNamed,MATCH(TRIM(S8),ITEM,0),3)),"")="LS","",IFERROR(TRIM(INDEX(QryItemNamed,MATCH(TRIM(S8),ITEM,0),3)),"")))</f>
        <v>FT</v>
      </c>
      <c r="T23" s="8" t="str">
        <f t="shared" si="18"/>
        <v>FT</v>
      </c>
      <c r="U23" s="8" t="str">
        <f t="shared" ref="U23" si="19">IF(OR(TRIM(U8)=0,TRIM(U8)=""),"",IF(IFERROR(TRIM(INDEX(QryItemNamed,MATCH(TRIM(U8),ITEM,0),3)),"")="LS","",IFERROR(TRIM(INDEX(QryItemNamed,MATCH(TRIM(U8),ITEM,0),3)),"")))</f>
        <v>FT</v>
      </c>
      <c r="V23" s="8" t="str">
        <f t="shared" si="15"/>
        <v>FT</v>
      </c>
      <c r="W23" s="8" t="str">
        <f t="shared" si="15"/>
        <v>FT</v>
      </c>
      <c r="X23" s="8" t="str">
        <f t="shared" ref="X23" si="20">IF(OR(TRIM(X8)=0,TRIM(X8)=""),"",IF(IFERROR(TRIM(INDEX(QryItemNamed,MATCH(TRIM(X8),ITEM,0),3)),"")="LS","",IFERROR(TRIM(INDEX(QryItemNamed,MATCH(TRIM(X8),ITEM,0),3)),"")))</f>
        <v>EACH</v>
      </c>
      <c r="Y23" s="8" t="str">
        <f t="shared" si="15"/>
        <v>EACH</v>
      </c>
      <c r="Z23" s="8" t="str">
        <f t="shared" si="15"/>
        <v>EACH</v>
      </c>
      <c r="AA23" s="8" t="str">
        <f t="shared" si="15"/>
        <v>EACH</v>
      </c>
      <c r="AB23" s="8" t="str">
        <f t="shared" si="15"/>
        <v>EACH</v>
      </c>
      <c r="AC23" s="8" t="str">
        <f t="shared" ref="AC23" si="21">IF(OR(TRIM(AC8)=0,TRIM(AC8)=""),"",IF(IFERROR(TRIM(INDEX(QryItemNamed,MATCH(TRIM(AC8),ITEM,0),3)),"")="LS","",IFERROR(TRIM(INDEX(QryItemNamed,MATCH(TRIM(AC8),ITEM,0),3)),"")))</f>
        <v>EACH</v>
      </c>
      <c r="AD23" s="8" t="str">
        <f t="shared" si="15"/>
        <v>EACH</v>
      </c>
      <c r="AE23" s="8" t="str">
        <f t="shared" si="15"/>
        <v>FT</v>
      </c>
    </row>
    <row r="24" spans="1:31" ht="12.75" customHeight="1" x14ac:dyDescent="0.2">
      <c r="B24" s="24">
        <v>1</v>
      </c>
      <c r="D24" s="9" t="s">
        <v>28</v>
      </c>
      <c r="E24" s="9">
        <v>329</v>
      </c>
      <c r="F24" s="56" t="s">
        <v>44</v>
      </c>
      <c r="G24" s="57"/>
      <c r="H24" s="30" t="s">
        <v>2</v>
      </c>
      <c r="I24" s="56" t="s">
        <v>43</v>
      </c>
      <c r="J24" s="58"/>
      <c r="K24" s="10"/>
      <c r="L24" s="10"/>
      <c r="M24" s="10"/>
      <c r="N24" s="10"/>
      <c r="O24" s="10"/>
      <c r="P24" s="10"/>
      <c r="Q24" s="10">
        <v>27</v>
      </c>
      <c r="R24" s="10"/>
      <c r="S24" s="10"/>
      <c r="T24" s="10"/>
      <c r="U24" s="10"/>
      <c r="V24" s="10"/>
      <c r="W24" s="10"/>
      <c r="X24" s="10"/>
      <c r="Y24" s="10">
        <v>1</v>
      </c>
      <c r="Z24" s="10"/>
      <c r="AA24" s="10"/>
      <c r="AB24" s="10"/>
      <c r="AC24" s="10"/>
      <c r="AD24" s="10"/>
      <c r="AE24" s="10"/>
    </row>
    <row r="25" spans="1:31" ht="12.75" customHeight="1" x14ac:dyDescent="0.2">
      <c r="B25" s="25">
        <v>1</v>
      </c>
      <c r="D25" s="11" t="s">
        <v>29</v>
      </c>
      <c r="E25" s="11">
        <v>329</v>
      </c>
      <c r="F25" s="59" t="s">
        <v>44</v>
      </c>
      <c r="G25" s="60"/>
      <c r="H25" s="29" t="s">
        <v>2</v>
      </c>
      <c r="I25" s="59" t="s">
        <v>120</v>
      </c>
      <c r="J25" s="61"/>
      <c r="K25" s="12"/>
      <c r="L25" s="12"/>
      <c r="M25" s="12"/>
      <c r="N25" s="12"/>
      <c r="O25" s="12"/>
      <c r="P25" s="12"/>
      <c r="Q25" s="12">
        <v>6</v>
      </c>
      <c r="R25" s="12"/>
      <c r="S25" s="12"/>
      <c r="T25" s="12"/>
      <c r="U25" s="12"/>
      <c r="V25" s="12"/>
      <c r="W25" s="12"/>
      <c r="X25" s="12"/>
      <c r="Y25" s="12"/>
      <c r="Z25" s="12">
        <v>1</v>
      </c>
      <c r="AA25" s="12"/>
      <c r="AB25" s="12"/>
      <c r="AC25" s="12"/>
      <c r="AD25" s="12"/>
      <c r="AE25" s="12"/>
    </row>
    <row r="26" spans="1:31" ht="12.75" customHeight="1" x14ac:dyDescent="0.2">
      <c r="B26" s="25">
        <v>1</v>
      </c>
      <c r="D26" s="11" t="s">
        <v>30</v>
      </c>
      <c r="E26" s="11">
        <v>329</v>
      </c>
      <c r="F26" s="59" t="s">
        <v>122</v>
      </c>
      <c r="G26" s="60"/>
      <c r="H26" s="29" t="s">
        <v>2</v>
      </c>
      <c r="I26" s="59" t="s">
        <v>123</v>
      </c>
      <c r="J26" s="61"/>
      <c r="K26" s="12"/>
      <c r="L26" s="12">
        <v>1</v>
      </c>
      <c r="M26" s="12"/>
      <c r="N26" s="12"/>
      <c r="O26" s="12">
        <v>49</v>
      </c>
      <c r="P26" s="12">
        <v>75</v>
      </c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ht="12.75" customHeight="1" x14ac:dyDescent="0.2">
      <c r="B27" s="25">
        <v>1</v>
      </c>
      <c r="D27" s="11" t="s">
        <v>31</v>
      </c>
      <c r="E27" s="11" t="s">
        <v>42</v>
      </c>
      <c r="F27" s="59" t="s">
        <v>45</v>
      </c>
      <c r="G27" s="60"/>
      <c r="H27" s="29" t="s">
        <v>2</v>
      </c>
      <c r="I27" s="59" t="s">
        <v>46</v>
      </c>
      <c r="J27" s="61"/>
      <c r="K27" s="12"/>
      <c r="L27" s="12"/>
      <c r="M27" s="12"/>
      <c r="N27" s="12"/>
      <c r="O27" s="12"/>
      <c r="P27" s="12"/>
      <c r="Q27" s="12"/>
      <c r="R27" s="12"/>
      <c r="S27" s="12">
        <v>158</v>
      </c>
      <c r="T27" s="12"/>
      <c r="U27" s="12"/>
      <c r="V27" s="12"/>
      <c r="W27" s="12"/>
      <c r="X27" s="12"/>
      <c r="Y27" s="12"/>
      <c r="Z27" s="12">
        <v>1</v>
      </c>
      <c r="AA27" s="12"/>
      <c r="AB27" s="12"/>
      <c r="AC27" s="12"/>
      <c r="AD27" s="12"/>
      <c r="AE27" s="12"/>
    </row>
    <row r="28" spans="1:31" ht="12.75" customHeight="1" x14ac:dyDescent="0.2">
      <c r="B28" s="25">
        <v>1</v>
      </c>
      <c r="D28" s="11" t="s">
        <v>32</v>
      </c>
      <c r="E28" s="11">
        <v>330</v>
      </c>
      <c r="F28" s="59" t="s">
        <v>46</v>
      </c>
      <c r="G28" s="60"/>
      <c r="H28" s="29" t="s">
        <v>2</v>
      </c>
      <c r="I28" s="59" t="s">
        <v>47</v>
      </c>
      <c r="J28" s="61"/>
      <c r="K28" s="12"/>
      <c r="L28" s="12"/>
      <c r="M28" s="12"/>
      <c r="N28" s="12"/>
      <c r="O28" s="12"/>
      <c r="P28" s="12"/>
      <c r="Q28" s="12"/>
      <c r="R28" s="12"/>
      <c r="S28" s="12">
        <v>233</v>
      </c>
      <c r="T28" s="12"/>
      <c r="U28" s="12"/>
      <c r="V28" s="12"/>
      <c r="W28" s="12"/>
      <c r="X28" s="12"/>
      <c r="Y28" s="12"/>
      <c r="Z28" s="12">
        <v>1</v>
      </c>
      <c r="AA28" s="12"/>
      <c r="AB28" s="12"/>
      <c r="AC28" s="12"/>
      <c r="AD28" s="12"/>
      <c r="AE28" s="12"/>
    </row>
    <row r="29" spans="1:31" x14ac:dyDescent="0.2">
      <c r="B29" s="25"/>
      <c r="D29" s="11"/>
      <c r="E29" s="11"/>
      <c r="F29" s="59"/>
      <c r="G29" s="60"/>
      <c r="H29" s="29"/>
      <c r="I29" s="59"/>
      <c r="J29" s="61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ht="12.75" customHeight="1" x14ac:dyDescent="0.2">
      <c r="A30" s="5">
        <v>16</v>
      </c>
      <c r="B30" s="25">
        <v>1</v>
      </c>
      <c r="D30" s="11" t="s">
        <v>33</v>
      </c>
      <c r="E30" s="11">
        <v>330</v>
      </c>
      <c r="F30" s="59" t="s">
        <v>124</v>
      </c>
      <c r="G30" s="60"/>
      <c r="H30" s="29" t="s">
        <v>2</v>
      </c>
      <c r="I30" s="59" t="s">
        <v>125</v>
      </c>
      <c r="J30" s="61"/>
      <c r="K30" s="12"/>
      <c r="L30" s="12"/>
      <c r="M30" s="12"/>
      <c r="N30" s="12"/>
      <c r="O30" s="12">
        <v>30</v>
      </c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>
        <v>1</v>
      </c>
      <c r="AA30" s="12"/>
      <c r="AB30" s="12"/>
      <c r="AC30" s="12"/>
      <c r="AD30" s="12">
        <v>1</v>
      </c>
      <c r="AE30" s="12"/>
    </row>
    <row r="31" spans="1:31" ht="12.75" customHeight="1" x14ac:dyDescent="0.2">
      <c r="B31" s="25">
        <v>1</v>
      </c>
      <c r="D31" s="11" t="s">
        <v>34</v>
      </c>
      <c r="E31" s="11">
        <v>330</v>
      </c>
      <c r="F31" s="59" t="s">
        <v>126</v>
      </c>
      <c r="G31" s="60"/>
      <c r="H31" s="29" t="s">
        <v>2</v>
      </c>
      <c r="I31" s="59" t="s">
        <v>48</v>
      </c>
      <c r="J31" s="61"/>
      <c r="K31" s="12"/>
      <c r="L31" s="12"/>
      <c r="M31" s="12"/>
      <c r="N31" s="12"/>
      <c r="O31" s="12">
        <v>6</v>
      </c>
      <c r="P31" s="12">
        <v>43</v>
      </c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ht="12.75" customHeight="1" x14ac:dyDescent="0.2">
      <c r="B32" s="25">
        <v>1</v>
      </c>
      <c r="D32" s="11" t="s">
        <v>35</v>
      </c>
      <c r="E32" s="11">
        <v>330</v>
      </c>
      <c r="F32" s="59" t="s">
        <v>47</v>
      </c>
      <c r="G32" s="60"/>
      <c r="H32" s="29" t="s">
        <v>2</v>
      </c>
      <c r="I32" s="59" t="s">
        <v>49</v>
      </c>
      <c r="J32" s="61"/>
      <c r="K32" s="12"/>
      <c r="L32" s="12"/>
      <c r="M32" s="12"/>
      <c r="N32" s="12"/>
      <c r="O32" s="12">
        <v>16</v>
      </c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2:31" ht="12.75" customHeight="1" x14ac:dyDescent="0.2">
      <c r="B33" s="25">
        <v>1</v>
      </c>
      <c r="D33" s="11" t="s">
        <v>36</v>
      </c>
      <c r="E33" s="11">
        <v>330</v>
      </c>
      <c r="F33" s="59" t="s">
        <v>47</v>
      </c>
      <c r="G33" s="60"/>
      <c r="H33" s="29" t="s">
        <v>2</v>
      </c>
      <c r="I33" s="59" t="s">
        <v>50</v>
      </c>
      <c r="J33" s="61"/>
      <c r="K33" s="12"/>
      <c r="L33" s="12"/>
      <c r="M33" s="12"/>
      <c r="N33" s="12"/>
      <c r="O33" s="12"/>
      <c r="P33" s="12"/>
      <c r="Q33" s="12"/>
      <c r="R33" s="12"/>
      <c r="S33" s="12">
        <v>78</v>
      </c>
      <c r="T33" s="12"/>
      <c r="U33" s="12"/>
      <c r="V33" s="12"/>
      <c r="W33" s="12"/>
      <c r="X33" s="12"/>
      <c r="Y33" s="12"/>
      <c r="Z33" s="12">
        <v>1</v>
      </c>
      <c r="AA33" s="12"/>
      <c r="AB33" s="12"/>
      <c r="AC33" s="12"/>
      <c r="AD33" s="12"/>
      <c r="AE33" s="12"/>
    </row>
    <row r="34" spans="2:31" ht="12.75" customHeight="1" x14ac:dyDescent="0.2">
      <c r="B34" s="25">
        <v>1</v>
      </c>
      <c r="D34" s="11" t="s">
        <v>37</v>
      </c>
      <c r="E34" s="11">
        <v>330</v>
      </c>
      <c r="F34" s="59" t="s">
        <v>50</v>
      </c>
      <c r="G34" s="60"/>
      <c r="H34" s="29" t="s">
        <v>2</v>
      </c>
      <c r="I34" s="59" t="s">
        <v>51</v>
      </c>
      <c r="J34" s="61"/>
      <c r="K34" s="12"/>
      <c r="L34" s="12"/>
      <c r="M34" s="12"/>
      <c r="N34" s="12"/>
      <c r="O34" s="12">
        <v>94</v>
      </c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2:31" ht="12.75" customHeight="1" x14ac:dyDescent="0.2">
      <c r="B35" s="25"/>
      <c r="D35" s="11"/>
      <c r="E35" s="11"/>
      <c r="F35" s="59"/>
      <c r="G35" s="60"/>
      <c r="H35" s="29"/>
      <c r="I35" s="59"/>
      <c r="J35" s="61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2:31" ht="12.75" customHeight="1" x14ac:dyDescent="0.2">
      <c r="B36" s="25">
        <v>1</v>
      </c>
      <c r="D36" s="11" t="s">
        <v>38</v>
      </c>
      <c r="E36" s="11">
        <v>330</v>
      </c>
      <c r="F36" s="59" t="s">
        <v>50</v>
      </c>
      <c r="G36" s="60"/>
      <c r="H36" s="29" t="s">
        <v>2</v>
      </c>
      <c r="I36" s="59" t="s">
        <v>52</v>
      </c>
      <c r="J36" s="61"/>
      <c r="K36" s="12"/>
      <c r="L36" s="12"/>
      <c r="M36" s="12"/>
      <c r="N36" s="12"/>
      <c r="O36" s="12">
        <v>56</v>
      </c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2:31" ht="12.75" customHeight="1" x14ac:dyDescent="0.2">
      <c r="B37" s="25">
        <v>1</v>
      </c>
      <c r="D37" s="11" t="s">
        <v>39</v>
      </c>
      <c r="E37" s="11">
        <v>330</v>
      </c>
      <c r="F37" s="59" t="s">
        <v>53</v>
      </c>
      <c r="G37" s="60"/>
      <c r="H37" s="29" t="s">
        <v>2</v>
      </c>
      <c r="I37" s="59" t="s">
        <v>55</v>
      </c>
      <c r="J37" s="61"/>
      <c r="K37" s="12"/>
      <c r="L37" s="12"/>
      <c r="M37" s="12"/>
      <c r="N37" s="12"/>
      <c r="O37" s="12">
        <v>18</v>
      </c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2:31" ht="12.75" customHeight="1" x14ac:dyDescent="0.2">
      <c r="B38" s="25">
        <v>1</v>
      </c>
      <c r="D38" s="11" t="s">
        <v>40</v>
      </c>
      <c r="E38" s="11">
        <v>341</v>
      </c>
      <c r="F38" s="59" t="s">
        <v>54</v>
      </c>
      <c r="G38" s="60"/>
      <c r="H38" s="29" t="s">
        <v>2</v>
      </c>
      <c r="I38" s="59" t="s">
        <v>45</v>
      </c>
      <c r="J38" s="61"/>
      <c r="K38" s="12"/>
      <c r="L38" s="12"/>
      <c r="M38" s="12"/>
      <c r="N38" s="12"/>
      <c r="O38" s="12"/>
      <c r="P38" s="12"/>
      <c r="Q38" s="12"/>
      <c r="R38" s="12"/>
      <c r="S38" s="12">
        <v>169</v>
      </c>
      <c r="T38" s="12"/>
      <c r="U38" s="12"/>
      <c r="V38" s="12"/>
      <c r="W38" s="12"/>
      <c r="X38" s="12"/>
      <c r="Y38" s="12"/>
      <c r="Z38" s="12">
        <v>1</v>
      </c>
      <c r="AA38" s="12"/>
      <c r="AB38" s="12"/>
      <c r="AC38" s="12"/>
      <c r="AD38" s="12"/>
      <c r="AE38" s="12"/>
    </row>
    <row r="39" spans="2:31" ht="12.75" customHeight="1" x14ac:dyDescent="0.2">
      <c r="B39" s="25">
        <v>1</v>
      </c>
      <c r="D39" s="11" t="s">
        <v>41</v>
      </c>
      <c r="E39" s="11">
        <v>341</v>
      </c>
      <c r="F39" s="59" t="s">
        <v>56</v>
      </c>
      <c r="G39" s="60"/>
      <c r="H39" s="29" t="s">
        <v>2</v>
      </c>
      <c r="I39" s="59" t="s">
        <v>54</v>
      </c>
      <c r="J39" s="61"/>
      <c r="K39" s="12"/>
      <c r="L39" s="12"/>
      <c r="M39" s="12"/>
      <c r="N39" s="12"/>
      <c r="O39" s="12"/>
      <c r="P39" s="12"/>
      <c r="Q39" s="12"/>
      <c r="R39" s="12"/>
      <c r="S39" s="12">
        <v>169</v>
      </c>
      <c r="T39" s="12"/>
      <c r="U39" s="12"/>
      <c r="V39" s="12"/>
      <c r="W39" s="12"/>
      <c r="X39" s="12"/>
      <c r="Y39" s="12"/>
      <c r="Z39" s="12">
        <v>1</v>
      </c>
      <c r="AA39" s="12"/>
      <c r="AB39" s="12"/>
      <c r="AC39" s="12"/>
      <c r="AD39" s="12"/>
      <c r="AE39" s="12"/>
    </row>
    <row r="40" spans="2:31" ht="12.75" customHeight="1" x14ac:dyDescent="0.2">
      <c r="B40" s="25">
        <v>1</v>
      </c>
      <c r="D40" s="11" t="s">
        <v>57</v>
      </c>
      <c r="E40" s="11">
        <v>333</v>
      </c>
      <c r="F40" s="59" t="s">
        <v>127</v>
      </c>
      <c r="G40" s="60"/>
      <c r="H40" s="29" t="s">
        <v>2</v>
      </c>
      <c r="I40" s="59" t="s">
        <v>121</v>
      </c>
      <c r="J40" s="61"/>
      <c r="K40" s="12"/>
      <c r="L40" s="12">
        <v>2</v>
      </c>
      <c r="M40" s="12">
        <v>0.33</v>
      </c>
      <c r="N40" s="12"/>
      <c r="O40" s="12"/>
      <c r="P40" s="12"/>
      <c r="Q40" s="12"/>
      <c r="R40" s="12"/>
      <c r="S40" s="12"/>
      <c r="T40" s="12"/>
      <c r="U40" s="12"/>
      <c r="V40" s="12">
        <v>74</v>
      </c>
      <c r="W40" s="12"/>
      <c r="X40" s="12"/>
      <c r="Y40" s="12"/>
      <c r="Z40" s="12">
        <v>1</v>
      </c>
      <c r="AA40" s="12"/>
      <c r="AB40" s="12"/>
      <c r="AC40" s="12"/>
      <c r="AD40" s="12"/>
      <c r="AE40" s="12"/>
    </row>
    <row r="41" spans="2:31" ht="12.75" customHeight="1" x14ac:dyDescent="0.2">
      <c r="B41" s="25"/>
      <c r="D41" s="11"/>
      <c r="E41" s="11"/>
      <c r="F41" s="59"/>
      <c r="G41" s="60"/>
      <c r="H41" s="29"/>
      <c r="I41" s="59"/>
      <c r="J41" s="61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2:31" ht="12.75" customHeight="1" x14ac:dyDescent="0.2">
      <c r="B42" s="25">
        <v>1</v>
      </c>
      <c r="D42" s="11" t="s">
        <v>58</v>
      </c>
      <c r="E42" s="11">
        <v>333</v>
      </c>
      <c r="F42" s="59" t="s">
        <v>128</v>
      </c>
      <c r="G42" s="60"/>
      <c r="H42" s="29" t="s">
        <v>2</v>
      </c>
      <c r="I42" s="59" t="s">
        <v>121</v>
      </c>
      <c r="J42" s="61"/>
      <c r="K42" s="12"/>
      <c r="L42" s="12"/>
      <c r="M42" s="12"/>
      <c r="N42" s="12"/>
      <c r="O42" s="12"/>
      <c r="P42" s="12"/>
      <c r="Q42" s="12"/>
      <c r="R42" s="12"/>
      <c r="S42" s="12">
        <v>86</v>
      </c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2:31" ht="12.75" customHeight="1" x14ac:dyDescent="0.2">
      <c r="B43" s="25">
        <v>1</v>
      </c>
      <c r="D43" s="11" t="s">
        <v>59</v>
      </c>
      <c r="E43" s="11" t="s">
        <v>69</v>
      </c>
      <c r="F43" s="59" t="s">
        <v>121</v>
      </c>
      <c r="G43" s="60"/>
      <c r="H43" s="29" t="s">
        <v>2</v>
      </c>
      <c r="I43" s="59" t="s">
        <v>129</v>
      </c>
      <c r="J43" s="61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>
        <v>146</v>
      </c>
      <c r="X43" s="12"/>
      <c r="Y43" s="12"/>
      <c r="Z43" s="12">
        <v>1</v>
      </c>
      <c r="AA43" s="12"/>
      <c r="AB43" s="12"/>
      <c r="AC43" s="12"/>
      <c r="AD43" s="12"/>
      <c r="AE43" s="12"/>
    </row>
    <row r="44" spans="2:31" ht="12.75" customHeight="1" x14ac:dyDescent="0.2">
      <c r="B44" s="25">
        <v>1</v>
      </c>
      <c r="D44" s="11" t="s">
        <v>64</v>
      </c>
      <c r="E44" s="11">
        <v>334</v>
      </c>
      <c r="F44" s="59" t="s">
        <v>129</v>
      </c>
      <c r="G44" s="60"/>
      <c r="H44" s="29" t="s">
        <v>2</v>
      </c>
      <c r="I44" s="59" t="s">
        <v>130</v>
      </c>
      <c r="J44" s="61"/>
      <c r="K44" s="12" t="s">
        <v>139</v>
      </c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>
        <v>1</v>
      </c>
      <c r="AA44" s="12"/>
      <c r="AB44" s="12"/>
      <c r="AC44" s="12"/>
      <c r="AD44" s="12"/>
      <c r="AE44" s="12">
        <v>82</v>
      </c>
    </row>
    <row r="45" spans="2:31" ht="12.75" customHeight="1" x14ac:dyDescent="0.2">
      <c r="B45" s="25">
        <v>1</v>
      </c>
      <c r="D45" s="11" t="s">
        <v>65</v>
      </c>
      <c r="E45" s="11">
        <v>334</v>
      </c>
      <c r="F45" s="59" t="s">
        <v>130</v>
      </c>
      <c r="G45" s="60"/>
      <c r="H45" s="29" t="s">
        <v>2</v>
      </c>
      <c r="I45" s="59" t="s">
        <v>131</v>
      </c>
      <c r="J45" s="61"/>
      <c r="K45" s="12" t="s">
        <v>139</v>
      </c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>
        <v>1</v>
      </c>
      <c r="AA45" s="12"/>
      <c r="AB45" s="12"/>
      <c r="AC45" s="12"/>
      <c r="AD45" s="12"/>
      <c r="AE45" s="12">
        <v>135</v>
      </c>
    </row>
    <row r="46" spans="2:31" ht="12.75" customHeight="1" x14ac:dyDescent="0.2">
      <c r="B46" s="25">
        <v>1</v>
      </c>
      <c r="D46" s="11" t="s">
        <v>66</v>
      </c>
      <c r="E46" s="11">
        <v>334</v>
      </c>
      <c r="F46" s="59" t="s">
        <v>131</v>
      </c>
      <c r="G46" s="60"/>
      <c r="H46" s="29" t="s">
        <v>2</v>
      </c>
      <c r="I46" s="59" t="s">
        <v>132</v>
      </c>
      <c r="J46" s="61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>
        <v>80</v>
      </c>
      <c r="X46" s="12"/>
      <c r="Y46" s="12"/>
      <c r="Z46" s="12">
        <v>1</v>
      </c>
      <c r="AA46" s="12"/>
      <c r="AB46" s="12"/>
      <c r="AC46" s="12"/>
      <c r="AD46" s="12"/>
      <c r="AE46" s="12"/>
    </row>
    <row r="47" spans="2:31" ht="12.75" customHeight="1" x14ac:dyDescent="0.2">
      <c r="B47" s="25"/>
      <c r="D47" s="11"/>
      <c r="E47" s="11"/>
      <c r="F47" s="59"/>
      <c r="G47" s="60"/>
      <c r="H47" s="29"/>
      <c r="I47" s="59"/>
      <c r="J47" s="61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2:31" ht="12.75" customHeight="1" x14ac:dyDescent="0.2">
      <c r="B48" s="25">
        <v>1</v>
      </c>
      <c r="D48" s="11" t="s">
        <v>67</v>
      </c>
      <c r="E48" s="11">
        <v>334</v>
      </c>
      <c r="F48" s="59" t="s">
        <v>132</v>
      </c>
      <c r="G48" s="60"/>
      <c r="H48" s="29" t="s">
        <v>2</v>
      </c>
      <c r="I48" s="59" t="s">
        <v>133</v>
      </c>
      <c r="J48" s="61"/>
      <c r="K48" s="12"/>
      <c r="L48" s="12"/>
      <c r="M48" s="12"/>
      <c r="N48" s="12"/>
      <c r="O48" s="12"/>
      <c r="P48" s="12"/>
      <c r="Q48" s="12"/>
      <c r="R48" s="12"/>
      <c r="S48" s="12">
        <v>69</v>
      </c>
      <c r="T48" s="12"/>
      <c r="U48" s="12"/>
      <c r="V48" s="12"/>
      <c r="W48" s="12"/>
      <c r="X48" s="12"/>
      <c r="Y48" s="12"/>
      <c r="Z48" s="12">
        <v>1</v>
      </c>
      <c r="AA48" s="12"/>
      <c r="AB48" s="12"/>
      <c r="AC48" s="12"/>
      <c r="AD48" s="12"/>
      <c r="AE48" s="12"/>
    </row>
    <row r="49" spans="2:31" ht="12.75" customHeight="1" x14ac:dyDescent="0.2">
      <c r="B49" s="25">
        <v>1</v>
      </c>
      <c r="D49" s="11" t="s">
        <v>68</v>
      </c>
      <c r="E49" s="11">
        <v>334</v>
      </c>
      <c r="F49" s="59" t="s">
        <v>133</v>
      </c>
      <c r="G49" s="60"/>
      <c r="H49" s="29" t="s">
        <v>2</v>
      </c>
      <c r="I49" s="59" t="s">
        <v>134</v>
      </c>
      <c r="J49" s="61"/>
      <c r="K49" s="12"/>
      <c r="L49" s="12"/>
      <c r="M49" s="12"/>
      <c r="N49" s="12"/>
      <c r="O49" s="12"/>
      <c r="P49" s="12"/>
      <c r="Q49" s="12"/>
      <c r="R49" s="12"/>
      <c r="S49" s="12">
        <v>6</v>
      </c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2:31" ht="12.75" customHeight="1" x14ac:dyDescent="0.2">
      <c r="B50" s="25">
        <v>1</v>
      </c>
      <c r="D50" s="11" t="s">
        <v>72</v>
      </c>
      <c r="E50" s="11">
        <v>335</v>
      </c>
      <c r="F50" s="59" t="s">
        <v>74</v>
      </c>
      <c r="G50" s="60"/>
      <c r="H50" s="29" t="s">
        <v>2</v>
      </c>
      <c r="I50" s="59" t="s">
        <v>75</v>
      </c>
      <c r="J50" s="61"/>
      <c r="K50" s="12"/>
      <c r="L50" s="12"/>
      <c r="M50" s="12"/>
      <c r="N50" s="12"/>
      <c r="O50" s="12"/>
      <c r="P50" s="12"/>
      <c r="Q50" s="12"/>
      <c r="R50" s="12">
        <v>200</v>
      </c>
      <c r="S50" s="12"/>
      <c r="T50" s="12"/>
      <c r="U50" s="12"/>
      <c r="V50" s="12"/>
      <c r="W50" s="12"/>
      <c r="X50" s="12"/>
      <c r="Y50" s="12"/>
      <c r="Z50" s="12"/>
      <c r="AA50" s="12"/>
      <c r="AB50" s="12">
        <v>1</v>
      </c>
      <c r="AC50" s="12"/>
      <c r="AD50" s="12"/>
      <c r="AE50" s="12"/>
    </row>
    <row r="51" spans="2:31" ht="12.75" customHeight="1" x14ac:dyDescent="0.2">
      <c r="B51" s="25">
        <v>1</v>
      </c>
      <c r="D51" s="11" t="s">
        <v>73</v>
      </c>
      <c r="E51" s="11" t="s">
        <v>88</v>
      </c>
      <c r="F51" s="59" t="s">
        <v>75</v>
      </c>
      <c r="G51" s="60"/>
      <c r="H51" s="29" t="s">
        <v>2</v>
      </c>
      <c r="I51" s="59" t="s">
        <v>76</v>
      </c>
      <c r="J51" s="61"/>
      <c r="K51" s="12"/>
      <c r="L51" s="12"/>
      <c r="M51" s="12"/>
      <c r="N51" s="12"/>
      <c r="O51" s="12"/>
      <c r="P51" s="12"/>
      <c r="Q51" s="12"/>
      <c r="R51" s="12">
        <v>64</v>
      </c>
      <c r="S51" s="12"/>
      <c r="T51" s="12"/>
      <c r="U51" s="12"/>
      <c r="V51" s="12"/>
      <c r="W51" s="12"/>
      <c r="X51" s="12"/>
      <c r="Y51" s="12"/>
      <c r="Z51" s="12"/>
      <c r="AA51" s="12"/>
      <c r="AB51" s="12">
        <v>1</v>
      </c>
      <c r="AC51" s="12"/>
      <c r="AD51" s="12"/>
      <c r="AE51" s="12"/>
    </row>
    <row r="52" spans="2:31" ht="12.75" customHeight="1" x14ac:dyDescent="0.2">
      <c r="B52" s="25">
        <v>1</v>
      </c>
      <c r="D52" s="11" t="s">
        <v>77</v>
      </c>
      <c r="E52" s="11">
        <v>336</v>
      </c>
      <c r="F52" s="59" t="s">
        <v>76</v>
      </c>
      <c r="G52" s="60"/>
      <c r="H52" s="29" t="s">
        <v>2</v>
      </c>
      <c r="I52" s="59" t="s">
        <v>89</v>
      </c>
      <c r="J52" s="61"/>
      <c r="K52" s="12"/>
      <c r="L52" s="12"/>
      <c r="M52" s="12"/>
      <c r="N52" s="12"/>
      <c r="O52" s="12"/>
      <c r="P52" s="12"/>
      <c r="Q52" s="12"/>
      <c r="R52" s="12">
        <v>3</v>
      </c>
      <c r="S52" s="12"/>
      <c r="T52" s="12"/>
      <c r="U52" s="12"/>
      <c r="V52" s="12"/>
      <c r="W52" s="12"/>
      <c r="X52" s="12"/>
      <c r="Y52" s="12"/>
      <c r="Z52" s="12"/>
      <c r="AA52" s="12"/>
      <c r="AB52" s="12">
        <v>1</v>
      </c>
      <c r="AC52" s="12"/>
      <c r="AD52" s="12"/>
      <c r="AE52" s="12"/>
    </row>
    <row r="53" spans="2:31" ht="12.75" customHeight="1" x14ac:dyDescent="0.2">
      <c r="B53" s="25"/>
      <c r="D53" s="11"/>
      <c r="E53" s="11"/>
      <c r="F53" s="59"/>
      <c r="G53" s="60"/>
      <c r="H53" s="29"/>
      <c r="I53" s="59"/>
      <c r="J53" s="61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2:31" ht="12.75" customHeight="1" x14ac:dyDescent="0.2">
      <c r="B54" s="25">
        <v>1</v>
      </c>
      <c r="D54" s="11" t="s">
        <v>78</v>
      </c>
      <c r="E54" s="11">
        <v>336</v>
      </c>
      <c r="F54" s="59" t="s">
        <v>91</v>
      </c>
      <c r="G54" s="60"/>
      <c r="H54" s="29" t="s">
        <v>2</v>
      </c>
      <c r="I54" s="59" t="s">
        <v>93</v>
      </c>
      <c r="J54" s="61"/>
      <c r="K54" s="12"/>
      <c r="L54" s="12"/>
      <c r="M54" s="12"/>
      <c r="N54" s="12"/>
      <c r="O54" s="12"/>
      <c r="P54" s="12"/>
      <c r="Q54" s="12"/>
      <c r="R54" s="12">
        <v>7</v>
      </c>
      <c r="S54" s="12"/>
      <c r="T54" s="12"/>
      <c r="U54" s="12"/>
      <c r="V54" s="12"/>
      <c r="W54" s="12"/>
      <c r="X54" s="12"/>
      <c r="Y54" s="12"/>
      <c r="Z54" s="12"/>
      <c r="AA54" s="12"/>
      <c r="AB54" s="12">
        <v>1</v>
      </c>
      <c r="AC54" s="12"/>
      <c r="AD54" s="12"/>
      <c r="AE54" s="12"/>
    </row>
    <row r="55" spans="2:31" ht="12.75" customHeight="1" x14ac:dyDescent="0.2">
      <c r="B55" s="25">
        <v>1</v>
      </c>
      <c r="D55" s="11" t="s">
        <v>79</v>
      </c>
      <c r="E55" s="11">
        <v>336</v>
      </c>
      <c r="F55" s="59" t="s">
        <v>97</v>
      </c>
      <c r="G55" s="60"/>
      <c r="H55" s="29" t="s">
        <v>2</v>
      </c>
      <c r="I55" s="59" t="s">
        <v>98</v>
      </c>
      <c r="J55" s="61"/>
      <c r="K55" s="12"/>
      <c r="L55" s="12"/>
      <c r="M55" s="12"/>
      <c r="N55" s="12"/>
      <c r="O55" s="12"/>
      <c r="P55" s="12"/>
      <c r="Q55" s="12"/>
      <c r="R55" s="12"/>
      <c r="S55" s="12">
        <v>111</v>
      </c>
      <c r="T55" s="12"/>
      <c r="U55" s="12"/>
      <c r="V55" s="12"/>
      <c r="W55" s="12"/>
      <c r="X55" s="12">
        <v>1</v>
      </c>
      <c r="Y55" s="12"/>
      <c r="Z55" s="12"/>
      <c r="AA55" s="12"/>
      <c r="AB55" s="12"/>
      <c r="AC55" s="12"/>
      <c r="AD55" s="12"/>
      <c r="AE55" s="12"/>
    </row>
    <row r="56" spans="2:31" ht="12.75" customHeight="1" x14ac:dyDescent="0.2">
      <c r="B56" s="25">
        <v>1</v>
      </c>
      <c r="D56" s="11" t="s">
        <v>80</v>
      </c>
      <c r="E56" s="11">
        <v>336</v>
      </c>
      <c r="F56" s="59" t="s">
        <v>98</v>
      </c>
      <c r="G56" s="60"/>
      <c r="H56" s="29" t="s">
        <v>2</v>
      </c>
      <c r="I56" s="59" t="s">
        <v>99</v>
      </c>
      <c r="J56" s="61"/>
      <c r="K56" s="12"/>
      <c r="L56" s="12"/>
      <c r="M56" s="12"/>
      <c r="N56" s="12"/>
      <c r="O56" s="12"/>
      <c r="P56" s="12"/>
      <c r="Q56" s="12">
        <v>5</v>
      </c>
      <c r="R56" s="12"/>
      <c r="S56" s="12"/>
      <c r="T56" s="12"/>
      <c r="U56" s="12"/>
      <c r="V56" s="12"/>
      <c r="W56" s="12"/>
      <c r="X56" s="12"/>
      <c r="Y56" s="12"/>
      <c r="Z56" s="12">
        <v>1</v>
      </c>
      <c r="AA56" s="12"/>
      <c r="AB56" s="12"/>
      <c r="AC56" s="12"/>
      <c r="AD56" s="12"/>
      <c r="AE56" s="12"/>
    </row>
    <row r="57" spans="2:31" ht="12.75" customHeight="1" x14ac:dyDescent="0.2">
      <c r="B57" s="25">
        <v>1</v>
      </c>
      <c r="D57" s="11" t="s">
        <v>81</v>
      </c>
      <c r="E57" s="11">
        <v>336</v>
      </c>
      <c r="F57" s="59" t="s">
        <v>94</v>
      </c>
      <c r="G57" s="60"/>
      <c r="H57" s="29" t="s">
        <v>2</v>
      </c>
      <c r="I57" s="59" t="s">
        <v>95</v>
      </c>
      <c r="J57" s="61"/>
      <c r="K57" s="12"/>
      <c r="L57" s="12"/>
      <c r="M57" s="12"/>
      <c r="N57" s="12"/>
      <c r="O57" s="12"/>
      <c r="P57" s="12"/>
      <c r="Q57" s="12">
        <v>3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2:31" ht="12.75" customHeight="1" x14ac:dyDescent="0.2">
      <c r="B58" s="25">
        <v>1</v>
      </c>
      <c r="D58" s="11" t="s">
        <v>82</v>
      </c>
      <c r="E58" s="11">
        <v>336</v>
      </c>
      <c r="F58" s="59" t="s">
        <v>95</v>
      </c>
      <c r="G58" s="60"/>
      <c r="H58" s="29" t="s">
        <v>2</v>
      </c>
      <c r="I58" s="59" t="s">
        <v>96</v>
      </c>
      <c r="J58" s="61"/>
      <c r="K58" s="12"/>
      <c r="L58" s="12"/>
      <c r="M58" s="12"/>
      <c r="N58" s="12"/>
      <c r="O58" s="12"/>
      <c r="P58" s="12"/>
      <c r="Q58" s="12">
        <v>11</v>
      </c>
      <c r="R58" s="12"/>
      <c r="S58" s="12"/>
      <c r="T58" s="12"/>
      <c r="U58" s="12"/>
      <c r="V58" s="12"/>
      <c r="W58" s="12"/>
      <c r="X58" s="12"/>
      <c r="Y58" s="12"/>
      <c r="Z58" s="12"/>
      <c r="AA58" s="12">
        <v>1</v>
      </c>
      <c r="AB58" s="12"/>
      <c r="AC58" s="12"/>
      <c r="AD58" s="12"/>
      <c r="AE58" s="12"/>
    </row>
    <row r="59" spans="2:31" ht="12.75" customHeight="1" x14ac:dyDescent="0.2">
      <c r="B59" s="25"/>
      <c r="D59" s="11"/>
      <c r="E59" s="11"/>
      <c r="F59" s="59"/>
      <c r="G59" s="60"/>
      <c r="H59" s="29"/>
      <c r="I59" s="59"/>
      <c r="J59" s="61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</row>
    <row r="60" spans="2:31" ht="12.75" customHeight="1" x14ac:dyDescent="0.2">
      <c r="B60" s="25">
        <v>1</v>
      </c>
      <c r="D60" s="11" t="s">
        <v>83</v>
      </c>
      <c r="E60" s="11" t="s">
        <v>100</v>
      </c>
      <c r="F60" s="59" t="s">
        <v>95</v>
      </c>
      <c r="G60" s="60"/>
      <c r="H60" s="29" t="s">
        <v>2</v>
      </c>
      <c r="I60" s="59" t="s">
        <v>101</v>
      </c>
      <c r="J60" s="61"/>
      <c r="K60" s="12"/>
      <c r="L60" s="12"/>
      <c r="M60" s="12"/>
      <c r="N60" s="12"/>
      <c r="O60" s="12"/>
      <c r="P60" s="12"/>
      <c r="Q60" s="12">
        <v>190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>
        <v>1</v>
      </c>
      <c r="AC60" s="12"/>
      <c r="AD60" s="12"/>
      <c r="AE60" s="12"/>
    </row>
    <row r="61" spans="2:31" ht="12.75" customHeight="1" x14ac:dyDescent="0.2">
      <c r="B61" s="25">
        <v>1</v>
      </c>
      <c r="D61" s="11" t="s">
        <v>84</v>
      </c>
      <c r="E61" s="11">
        <v>336</v>
      </c>
      <c r="F61" s="59" t="s">
        <v>102</v>
      </c>
      <c r="G61" s="60"/>
      <c r="H61" s="29" t="s">
        <v>2</v>
      </c>
      <c r="I61" s="59" t="s">
        <v>103</v>
      </c>
      <c r="J61" s="61"/>
      <c r="K61" s="12"/>
      <c r="L61" s="12"/>
      <c r="M61" s="12"/>
      <c r="N61" s="12"/>
      <c r="O61" s="12"/>
      <c r="P61" s="12"/>
      <c r="Q61" s="12"/>
      <c r="R61" s="12">
        <v>26</v>
      </c>
      <c r="S61" s="12"/>
      <c r="T61" s="12"/>
      <c r="U61" s="12">
        <v>55</v>
      </c>
      <c r="V61" s="12"/>
      <c r="W61" s="12"/>
      <c r="X61" s="12"/>
      <c r="Y61" s="12"/>
      <c r="Z61" s="12"/>
      <c r="AA61" s="12"/>
      <c r="AB61" s="12"/>
      <c r="AC61" s="12">
        <v>1</v>
      </c>
      <c r="AD61" s="12"/>
      <c r="AE61" s="12"/>
    </row>
    <row r="62" spans="2:31" ht="12.75" customHeight="1" x14ac:dyDescent="0.2">
      <c r="B62" s="25">
        <v>1</v>
      </c>
      <c r="D62" s="11" t="s">
        <v>85</v>
      </c>
      <c r="E62" s="11">
        <v>336</v>
      </c>
      <c r="F62" s="59" t="s">
        <v>103</v>
      </c>
      <c r="G62" s="60"/>
      <c r="H62" s="29" t="s">
        <v>2</v>
      </c>
      <c r="I62" s="59" t="s">
        <v>107</v>
      </c>
      <c r="J62" s="61"/>
      <c r="K62" s="12"/>
      <c r="L62" s="12"/>
      <c r="M62" s="12"/>
      <c r="N62" s="12"/>
      <c r="O62" s="12"/>
      <c r="P62" s="12"/>
      <c r="Q62" s="12"/>
      <c r="R62" s="12"/>
      <c r="S62" s="12">
        <v>51</v>
      </c>
      <c r="T62" s="12"/>
      <c r="U62" s="12"/>
      <c r="V62" s="12"/>
      <c r="W62" s="12"/>
      <c r="X62" s="12"/>
      <c r="Y62" s="12"/>
      <c r="Z62" s="12">
        <v>1</v>
      </c>
      <c r="AA62" s="12"/>
      <c r="AB62" s="12"/>
      <c r="AC62" s="12"/>
      <c r="AD62" s="12"/>
      <c r="AE62" s="12"/>
    </row>
    <row r="63" spans="2:31" ht="12.75" customHeight="1" x14ac:dyDescent="0.2">
      <c r="B63" s="25">
        <v>1</v>
      </c>
      <c r="D63" s="11" t="s">
        <v>86</v>
      </c>
      <c r="E63" s="11">
        <v>336</v>
      </c>
      <c r="F63" s="59" t="s">
        <v>107</v>
      </c>
      <c r="G63" s="60"/>
      <c r="H63" s="29" t="s">
        <v>2</v>
      </c>
      <c r="I63" s="59" t="s">
        <v>108</v>
      </c>
      <c r="J63" s="61"/>
      <c r="K63" s="12"/>
      <c r="L63" s="12"/>
      <c r="M63" s="12"/>
      <c r="N63" s="12"/>
      <c r="O63" s="12"/>
      <c r="P63" s="12"/>
      <c r="Q63" s="12"/>
      <c r="R63" s="12"/>
      <c r="S63" s="12">
        <v>50</v>
      </c>
      <c r="T63" s="12"/>
      <c r="U63" s="12"/>
      <c r="V63" s="12"/>
      <c r="W63" s="12"/>
      <c r="X63" s="12"/>
      <c r="Y63" s="12">
        <v>1</v>
      </c>
      <c r="Z63" s="12"/>
      <c r="AA63" s="12"/>
      <c r="AB63" s="12"/>
      <c r="AC63" s="12"/>
      <c r="AD63" s="12"/>
      <c r="AE63" s="12"/>
    </row>
    <row r="64" spans="2:31" ht="12.75" customHeight="1" x14ac:dyDescent="0.2">
      <c r="B64" s="25">
        <v>1</v>
      </c>
      <c r="D64" s="11" t="s">
        <v>87</v>
      </c>
      <c r="E64" s="11">
        <v>336</v>
      </c>
      <c r="F64" s="59" t="s">
        <v>108</v>
      </c>
      <c r="G64" s="60"/>
      <c r="H64" s="29" t="s">
        <v>2</v>
      </c>
      <c r="I64" s="59" t="s">
        <v>114</v>
      </c>
      <c r="J64" s="61"/>
      <c r="K64" s="12"/>
      <c r="L64" s="12"/>
      <c r="M64" s="12"/>
      <c r="N64" s="12"/>
      <c r="O64" s="12"/>
      <c r="P64" s="12"/>
      <c r="Q64" s="12"/>
      <c r="R64" s="12"/>
      <c r="S64" s="12"/>
      <c r="T64" s="12">
        <v>70</v>
      </c>
      <c r="U64" s="12"/>
      <c r="V64" s="12"/>
      <c r="W64" s="12"/>
      <c r="X64" s="12"/>
      <c r="Y64" s="12"/>
      <c r="Z64" s="12">
        <v>1</v>
      </c>
      <c r="AA64" s="12"/>
      <c r="AB64" s="12"/>
      <c r="AC64" s="12"/>
      <c r="AD64" s="12"/>
      <c r="AE64" s="12"/>
    </row>
    <row r="65" spans="2:31" ht="12.75" customHeight="1" x14ac:dyDescent="0.2">
      <c r="B65" s="25"/>
      <c r="D65" s="11"/>
      <c r="E65" s="11"/>
      <c r="F65" s="59"/>
      <c r="G65" s="60"/>
      <c r="H65" s="29"/>
      <c r="I65" s="59"/>
      <c r="J65" s="61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2:31" ht="12.75" customHeight="1" x14ac:dyDescent="0.2">
      <c r="B66" s="25">
        <v>1</v>
      </c>
      <c r="D66" s="11" t="s">
        <v>109</v>
      </c>
      <c r="E66" s="11">
        <v>337</v>
      </c>
      <c r="F66" s="59" t="s">
        <v>115</v>
      </c>
      <c r="G66" s="60"/>
      <c r="H66" s="29" t="s">
        <v>2</v>
      </c>
      <c r="I66" s="59" t="s">
        <v>118</v>
      </c>
      <c r="J66" s="61"/>
      <c r="K66" s="12"/>
      <c r="L66" s="12"/>
      <c r="M66" s="12"/>
      <c r="N66" s="12"/>
      <c r="O66" s="12"/>
      <c r="P66" s="12"/>
      <c r="Q66" s="12"/>
      <c r="R66" s="12">
        <v>63</v>
      </c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>
        <v>1</v>
      </c>
      <c r="AD66" s="12"/>
      <c r="AE66" s="12"/>
    </row>
    <row r="67" spans="2:31" ht="12.75" customHeight="1" x14ac:dyDescent="0.2">
      <c r="B67" s="25">
        <v>1</v>
      </c>
      <c r="D67" s="11" t="s">
        <v>110</v>
      </c>
      <c r="E67" s="11">
        <v>337</v>
      </c>
      <c r="F67" s="59" t="s">
        <v>119</v>
      </c>
      <c r="G67" s="60"/>
      <c r="H67" s="29" t="s">
        <v>2</v>
      </c>
      <c r="I67" s="59" t="s">
        <v>118</v>
      </c>
      <c r="J67" s="61"/>
      <c r="K67" s="12"/>
      <c r="L67" s="12"/>
      <c r="M67" s="12"/>
      <c r="N67" s="12"/>
      <c r="O67" s="12"/>
      <c r="P67" s="12"/>
      <c r="Q67" s="12">
        <v>42</v>
      </c>
      <c r="R67" s="12"/>
      <c r="S67" s="12"/>
      <c r="T67" s="12"/>
      <c r="U67" s="12"/>
      <c r="V67" s="12"/>
      <c r="W67" s="12"/>
      <c r="X67" s="12"/>
      <c r="Y67" s="12"/>
      <c r="Z67" s="12">
        <v>1</v>
      </c>
      <c r="AA67" s="12"/>
      <c r="AB67" s="12"/>
      <c r="AC67" s="12"/>
      <c r="AD67" s="12"/>
      <c r="AE67" s="12"/>
    </row>
    <row r="68" spans="2:31" ht="12.75" customHeight="1" x14ac:dyDescent="0.2">
      <c r="B68" s="25">
        <v>1</v>
      </c>
      <c r="D68" s="11" t="s">
        <v>111</v>
      </c>
      <c r="E68" s="11">
        <v>337</v>
      </c>
      <c r="F68" s="59" t="s">
        <v>119</v>
      </c>
      <c r="G68" s="60"/>
      <c r="H68" s="29" t="s">
        <v>2</v>
      </c>
      <c r="I68" s="59" t="s">
        <v>119</v>
      </c>
      <c r="J68" s="61"/>
      <c r="K68" s="12"/>
      <c r="L68" s="12"/>
      <c r="M68" s="12"/>
      <c r="N68" s="12"/>
      <c r="O68" s="12"/>
      <c r="P68" s="12"/>
      <c r="Q68" s="12"/>
      <c r="R68" s="12"/>
      <c r="S68" s="12">
        <v>19</v>
      </c>
      <c r="T68" s="12"/>
      <c r="U68" s="12"/>
      <c r="V68" s="12"/>
      <c r="W68" s="12"/>
      <c r="X68" s="12"/>
      <c r="Y68" s="12">
        <v>1</v>
      </c>
      <c r="Z68" s="12"/>
      <c r="AA68" s="12"/>
      <c r="AB68" s="12"/>
      <c r="AC68" s="12"/>
      <c r="AD68" s="12"/>
      <c r="AE68" s="12"/>
    </row>
    <row r="69" spans="2:31" ht="12.75" customHeight="1" x14ac:dyDescent="0.2">
      <c r="B69" s="25">
        <v>1</v>
      </c>
      <c r="D69" s="11" t="s">
        <v>112</v>
      </c>
      <c r="E69" s="11" t="s">
        <v>116</v>
      </c>
      <c r="F69" s="59" t="s">
        <v>119</v>
      </c>
      <c r="G69" s="60"/>
      <c r="H69" s="29" t="s">
        <v>2</v>
      </c>
      <c r="I69" s="59" t="s">
        <v>117</v>
      </c>
      <c r="J69" s="61"/>
      <c r="K69" s="12"/>
      <c r="L69" s="12"/>
      <c r="M69" s="12"/>
      <c r="N69" s="12"/>
      <c r="O69" s="12"/>
      <c r="P69" s="12"/>
      <c r="Q69" s="12"/>
      <c r="R69" s="12"/>
      <c r="S69" s="12">
        <v>124</v>
      </c>
      <c r="T69" s="12"/>
      <c r="U69" s="12"/>
      <c r="V69" s="12"/>
      <c r="W69" s="12"/>
      <c r="X69" s="12"/>
      <c r="Y69" s="12"/>
      <c r="Z69" s="12">
        <v>1</v>
      </c>
      <c r="AA69" s="12"/>
      <c r="AB69" s="12"/>
      <c r="AC69" s="12"/>
      <c r="AD69" s="12"/>
      <c r="AE69" s="12"/>
    </row>
    <row r="70" spans="2:31" ht="12.75" customHeight="1" x14ac:dyDescent="0.2">
      <c r="B70" s="25">
        <v>1</v>
      </c>
      <c r="D70" s="11" t="s">
        <v>113</v>
      </c>
      <c r="E70" s="11" t="s">
        <v>116</v>
      </c>
      <c r="F70" s="59" t="s">
        <v>118</v>
      </c>
      <c r="G70" s="60"/>
      <c r="H70" s="29" t="s">
        <v>2</v>
      </c>
      <c r="I70" s="59" t="s">
        <v>118</v>
      </c>
      <c r="J70" s="61"/>
      <c r="K70" s="12"/>
      <c r="L70" s="12"/>
      <c r="M70" s="12"/>
      <c r="N70" s="12"/>
      <c r="O70" s="12"/>
      <c r="P70" s="12"/>
      <c r="Q70" s="12"/>
      <c r="R70" s="12"/>
      <c r="S70" s="12">
        <v>112</v>
      </c>
      <c r="T70" s="12"/>
      <c r="U70" s="12"/>
      <c r="V70" s="12"/>
      <c r="W70" s="12"/>
      <c r="X70" s="12"/>
      <c r="Y70" s="12">
        <v>1</v>
      </c>
      <c r="Z70" s="12"/>
      <c r="AA70" s="12"/>
      <c r="AB70" s="12"/>
      <c r="AC70" s="12"/>
      <c r="AD70" s="12"/>
      <c r="AE70" s="12"/>
    </row>
    <row r="71" spans="2:31" ht="12.75" customHeight="1" x14ac:dyDescent="0.2">
      <c r="B71" s="25"/>
      <c r="D71" s="11"/>
      <c r="E71" s="11"/>
      <c r="F71" s="59"/>
      <c r="G71" s="60"/>
      <c r="H71" s="29"/>
      <c r="I71" s="59"/>
      <c r="J71" s="61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pans="2:31" ht="12.75" customHeight="1" x14ac:dyDescent="0.2">
      <c r="B72" s="25"/>
      <c r="D72" s="11"/>
      <c r="E72" s="11"/>
      <c r="F72" s="59"/>
      <c r="G72" s="60"/>
      <c r="H72" s="29"/>
      <c r="I72" s="59"/>
      <c r="J72" s="61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2:31" ht="12.75" customHeight="1" x14ac:dyDescent="0.2">
      <c r="B73" s="25"/>
      <c r="D73" s="11"/>
      <c r="E73" s="11"/>
      <c r="F73" s="59"/>
      <c r="G73" s="60"/>
      <c r="H73" s="29"/>
      <c r="I73" s="59"/>
      <c r="J73" s="61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pans="2:31" ht="12.75" customHeight="1" x14ac:dyDescent="0.2">
      <c r="B74" s="25"/>
      <c r="D74" s="11"/>
      <c r="E74" s="11"/>
      <c r="F74" s="59"/>
      <c r="G74" s="60"/>
      <c r="H74" s="29"/>
      <c r="I74" s="59"/>
      <c r="J74" s="61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2:31" ht="12.75" customHeight="1" x14ac:dyDescent="0.2">
      <c r="B75" s="25"/>
      <c r="D75" s="11"/>
      <c r="E75" s="11"/>
      <c r="F75" s="59"/>
      <c r="G75" s="60"/>
      <c r="H75" s="29"/>
      <c r="I75" s="59"/>
      <c r="J75" s="61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2:31" ht="12.75" customHeight="1" x14ac:dyDescent="0.2">
      <c r="B76" s="25"/>
      <c r="D76" s="11"/>
      <c r="E76" s="11"/>
      <c r="F76" s="59"/>
      <c r="G76" s="60"/>
      <c r="H76" s="29"/>
      <c r="I76" s="59"/>
      <c r="J76" s="61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2:31" ht="12.75" customHeight="1" x14ac:dyDescent="0.2">
      <c r="B77" s="25"/>
      <c r="D77" s="11"/>
      <c r="E77" s="11"/>
      <c r="F77" s="59"/>
      <c r="G77" s="60"/>
      <c r="H77" s="29"/>
      <c r="I77" s="59"/>
      <c r="J77" s="61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2:31" ht="12.75" customHeight="1" x14ac:dyDescent="0.2">
      <c r="B78" s="25"/>
      <c r="D78" s="11"/>
      <c r="E78" s="11"/>
      <c r="F78" s="59"/>
      <c r="G78" s="60"/>
      <c r="H78" s="29"/>
      <c r="I78" s="59"/>
      <c r="J78" s="61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2:31" ht="12.75" customHeight="1" x14ac:dyDescent="0.2">
      <c r="B79" s="25"/>
      <c r="D79" s="11"/>
      <c r="E79" s="11"/>
      <c r="F79" s="59"/>
      <c r="G79" s="60"/>
      <c r="H79" s="29"/>
      <c r="I79" s="59"/>
      <c r="J79" s="61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pans="2:31" ht="12.75" customHeight="1" x14ac:dyDescent="0.2">
      <c r="B80" s="25"/>
      <c r="D80" s="11"/>
      <c r="E80" s="11"/>
      <c r="F80" s="59"/>
      <c r="G80" s="60"/>
      <c r="H80" s="29"/>
      <c r="I80" s="59"/>
      <c r="J80" s="61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pans="2:31" ht="12.75" customHeight="1" x14ac:dyDescent="0.2">
      <c r="B81" s="25"/>
      <c r="D81" s="11"/>
      <c r="E81" s="11"/>
      <c r="F81" s="59"/>
      <c r="G81" s="60"/>
      <c r="H81" s="29"/>
      <c r="I81" s="59"/>
      <c r="J81" s="61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2:31" ht="12.75" customHeight="1" x14ac:dyDescent="0.2">
      <c r="B82" s="25"/>
      <c r="D82" s="11"/>
      <c r="E82" s="11"/>
      <c r="F82" s="59"/>
      <c r="G82" s="60"/>
      <c r="H82" s="29"/>
      <c r="I82" s="59"/>
      <c r="J82" s="61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2:31" ht="12.75" customHeight="1" thickBot="1" x14ac:dyDescent="0.25">
      <c r="B83" s="26"/>
      <c r="D83" s="11"/>
      <c r="E83" s="11"/>
      <c r="F83" s="62"/>
      <c r="G83" s="63"/>
      <c r="H83" s="12"/>
      <c r="I83" s="62"/>
      <c r="J83" s="64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2:31" ht="12.75" customHeight="1" x14ac:dyDescent="0.2">
      <c r="B84" s="5" t="s">
        <v>11</v>
      </c>
      <c r="D84" s="44" t="s">
        <v>19</v>
      </c>
      <c r="E84" s="45"/>
      <c r="F84" s="45"/>
      <c r="G84" s="45"/>
      <c r="H84" s="45"/>
      <c r="I84" s="45"/>
      <c r="J84" s="46"/>
      <c r="K84" s="13" t="s">
        <v>139</v>
      </c>
      <c r="L84" s="13">
        <f t="shared" ref="L84:AE84" si="22">IF(L8="","",IF(L23="",IF(SUM(COUNTIF(L24:L83,"LS")+COUNTIF(L24:L83,"LUMP"))&gt;0,"LS",""),IF(SUM(L24:L83)&gt;0,ROUNDUP(SUM(L24:L83),0),"")))</f>
        <v>3</v>
      </c>
      <c r="M84" s="13">
        <f t="shared" si="22"/>
        <v>1</v>
      </c>
      <c r="N84" s="13" t="str">
        <f t="shared" ref="N84" si="23">IF(N8="","",IF(N23="",IF(SUM(COUNTIF(N24:N83,"LS")+COUNTIF(N24:N83,"LUMP"))&gt;0,"LS",""),IF(SUM(N24:N83)&gt;0,ROUNDUP(SUM(N24:N83),0),"")))</f>
        <v/>
      </c>
      <c r="O84" s="13">
        <f t="shared" si="22"/>
        <v>269</v>
      </c>
      <c r="P84" s="13">
        <f t="shared" si="22"/>
        <v>118</v>
      </c>
      <c r="Q84" s="13">
        <f t="shared" si="22"/>
        <v>284</v>
      </c>
      <c r="R84" s="13">
        <f t="shared" si="22"/>
        <v>363</v>
      </c>
      <c r="S84" s="13">
        <f t="shared" ref="S84:T84" si="24">IF(S8="","",IF(S23="",IF(SUM(COUNTIF(S24:S83,"LS")+COUNTIF(S24:S83,"LUMP"))&gt;0,"LS",""),IF(SUM(S24:S83)&gt;0,ROUNDUP(SUM(S24:S83),0),"")))</f>
        <v>1435</v>
      </c>
      <c r="T84" s="13">
        <f t="shared" si="24"/>
        <v>70</v>
      </c>
      <c r="U84" s="13">
        <f t="shared" ref="U84" si="25">IF(U8="","",IF(U23="",IF(SUM(COUNTIF(U24:U83,"LS")+COUNTIF(U24:U83,"LUMP"))&gt;0,"LS",""),IF(SUM(U24:U83)&gt;0,ROUNDUP(SUM(U24:U83),0),"")))</f>
        <v>55</v>
      </c>
      <c r="V84" s="13">
        <f t="shared" si="22"/>
        <v>74</v>
      </c>
      <c r="W84" s="13">
        <f t="shared" si="22"/>
        <v>226</v>
      </c>
      <c r="X84" s="13">
        <f t="shared" ref="X84" si="26">IF(X8="","",IF(X23="",IF(SUM(COUNTIF(X24:X83,"LS")+COUNTIF(X24:X83,"LUMP"))&gt;0,"LS",""),IF(SUM(X24:X83)&gt;0,ROUNDUP(SUM(X24:X83),0),"")))</f>
        <v>1</v>
      </c>
      <c r="Y84" s="13">
        <f t="shared" si="22"/>
        <v>4</v>
      </c>
      <c r="Z84" s="13">
        <f t="shared" si="22"/>
        <v>18</v>
      </c>
      <c r="AA84" s="13">
        <f t="shared" si="22"/>
        <v>1</v>
      </c>
      <c r="AB84" s="13">
        <f t="shared" si="22"/>
        <v>5</v>
      </c>
      <c r="AC84" s="13">
        <f t="shared" ref="AC84" si="27">IF(AC8="","",IF(AC23="",IF(SUM(COUNTIF(AC24:AC83,"LS")+COUNTIF(AC24:AC83,"LUMP"))&gt;0,"LS",""),IF(SUM(AC24:AC83)&gt;0,ROUNDUP(SUM(AC24:AC83),0),"")))</f>
        <v>2</v>
      </c>
      <c r="AD84" s="13">
        <f t="shared" si="22"/>
        <v>1</v>
      </c>
      <c r="AE84" s="13">
        <f t="shared" si="22"/>
        <v>217</v>
      </c>
    </row>
  </sheetData>
  <mergeCells count="149">
    <mergeCell ref="I81:J81"/>
    <mergeCell ref="I82:J82"/>
    <mergeCell ref="F83:G83"/>
    <mergeCell ref="I83:J83"/>
    <mergeCell ref="I76:J76"/>
    <mergeCell ref="I77:J77"/>
    <mergeCell ref="I78:J78"/>
    <mergeCell ref="I79:J79"/>
    <mergeCell ref="I80:J80"/>
    <mergeCell ref="F78:G78"/>
    <mergeCell ref="F79:G79"/>
    <mergeCell ref="F80:G80"/>
    <mergeCell ref="F81:G81"/>
    <mergeCell ref="F82:G82"/>
    <mergeCell ref="I71:J71"/>
    <mergeCell ref="I72:J72"/>
    <mergeCell ref="I73:J73"/>
    <mergeCell ref="I74:J74"/>
    <mergeCell ref="I75:J75"/>
    <mergeCell ref="I66:J66"/>
    <mergeCell ref="I67:J67"/>
    <mergeCell ref="I68:J68"/>
    <mergeCell ref="I69:J69"/>
    <mergeCell ref="I70:J70"/>
    <mergeCell ref="I61:J61"/>
    <mergeCell ref="I62:J62"/>
    <mergeCell ref="I63:J63"/>
    <mergeCell ref="I64:J64"/>
    <mergeCell ref="I65:J65"/>
    <mergeCell ref="I56:J56"/>
    <mergeCell ref="I57:J57"/>
    <mergeCell ref="I58:J58"/>
    <mergeCell ref="I59:J59"/>
    <mergeCell ref="I60:J60"/>
    <mergeCell ref="I51:J51"/>
    <mergeCell ref="I52:J52"/>
    <mergeCell ref="I53:J53"/>
    <mergeCell ref="I54:J54"/>
    <mergeCell ref="I55:J55"/>
    <mergeCell ref="I46:J46"/>
    <mergeCell ref="I47:J47"/>
    <mergeCell ref="I48:J48"/>
    <mergeCell ref="I49:J49"/>
    <mergeCell ref="I50:J50"/>
    <mergeCell ref="I41:J41"/>
    <mergeCell ref="I42:J42"/>
    <mergeCell ref="I43:J43"/>
    <mergeCell ref="I44:J44"/>
    <mergeCell ref="I45:J45"/>
    <mergeCell ref="I36:J36"/>
    <mergeCell ref="I37:J37"/>
    <mergeCell ref="I38:J38"/>
    <mergeCell ref="I39:J39"/>
    <mergeCell ref="I40:J40"/>
    <mergeCell ref="I31:J31"/>
    <mergeCell ref="I32:J32"/>
    <mergeCell ref="I33:J33"/>
    <mergeCell ref="I34:J34"/>
    <mergeCell ref="I35:J35"/>
    <mergeCell ref="I26:J26"/>
    <mergeCell ref="I27:J27"/>
    <mergeCell ref="I28:J28"/>
    <mergeCell ref="I29:J29"/>
    <mergeCell ref="I30:J30"/>
    <mergeCell ref="F73:G73"/>
    <mergeCell ref="F74:G74"/>
    <mergeCell ref="F75:G75"/>
    <mergeCell ref="F76:G76"/>
    <mergeCell ref="F77:G77"/>
    <mergeCell ref="F68:G68"/>
    <mergeCell ref="F69:G69"/>
    <mergeCell ref="F70:G70"/>
    <mergeCell ref="F71:G71"/>
    <mergeCell ref="F72:G72"/>
    <mergeCell ref="F63:G63"/>
    <mergeCell ref="F64:G64"/>
    <mergeCell ref="F65:G65"/>
    <mergeCell ref="F66:G66"/>
    <mergeCell ref="F67:G67"/>
    <mergeCell ref="F58:G58"/>
    <mergeCell ref="F59:G59"/>
    <mergeCell ref="F60:G60"/>
    <mergeCell ref="F61:G61"/>
    <mergeCell ref="F62:G62"/>
    <mergeCell ref="F53:G53"/>
    <mergeCell ref="F54:G54"/>
    <mergeCell ref="F55:G55"/>
    <mergeCell ref="F56:G56"/>
    <mergeCell ref="F57:G57"/>
    <mergeCell ref="F48:G48"/>
    <mergeCell ref="F49:G49"/>
    <mergeCell ref="F50:G50"/>
    <mergeCell ref="F51:G51"/>
    <mergeCell ref="F52:G52"/>
    <mergeCell ref="F29:G29"/>
    <mergeCell ref="F30:G30"/>
    <mergeCell ref="F31:G31"/>
    <mergeCell ref="F32:G32"/>
    <mergeCell ref="F43:G43"/>
    <mergeCell ref="F44:G44"/>
    <mergeCell ref="F45:G45"/>
    <mergeCell ref="F46:G46"/>
    <mergeCell ref="F47:G47"/>
    <mergeCell ref="F38:G38"/>
    <mergeCell ref="F39:G39"/>
    <mergeCell ref="F40:G40"/>
    <mergeCell ref="F41:G41"/>
    <mergeCell ref="F42:G42"/>
    <mergeCell ref="B10:B23"/>
    <mergeCell ref="AB11:AB22"/>
    <mergeCell ref="W11:W22"/>
    <mergeCell ref="Y11:Y22"/>
    <mergeCell ref="D84:J84"/>
    <mergeCell ref="K11:K22"/>
    <mergeCell ref="L11:L22"/>
    <mergeCell ref="M11:M22"/>
    <mergeCell ref="E10:E23"/>
    <mergeCell ref="F10:J23"/>
    <mergeCell ref="O11:O22"/>
    <mergeCell ref="Z11:Z22"/>
    <mergeCell ref="F24:G24"/>
    <mergeCell ref="I24:J24"/>
    <mergeCell ref="F25:G25"/>
    <mergeCell ref="I25:J25"/>
    <mergeCell ref="F26:G26"/>
    <mergeCell ref="F27:G27"/>
    <mergeCell ref="F33:G33"/>
    <mergeCell ref="F34:G34"/>
    <mergeCell ref="F35:G35"/>
    <mergeCell ref="F36:G36"/>
    <mergeCell ref="F37:G37"/>
    <mergeCell ref="F28:G28"/>
    <mergeCell ref="U11:U22"/>
    <mergeCell ref="D7:AE7"/>
    <mergeCell ref="AA11:AA22"/>
    <mergeCell ref="AE11:AE22"/>
    <mergeCell ref="AD11:AD22"/>
    <mergeCell ref="D10:D23"/>
    <mergeCell ref="D8:J8"/>
    <mergeCell ref="D9:J9"/>
    <mergeCell ref="P11:P22"/>
    <mergeCell ref="R11:R22"/>
    <mergeCell ref="V11:V22"/>
    <mergeCell ref="T11:T22"/>
    <mergeCell ref="S11:S22"/>
    <mergeCell ref="X11:X22"/>
    <mergeCell ref="AC11:AC22"/>
    <mergeCell ref="Q11:Q22"/>
    <mergeCell ref="N11:N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White, Anne</cp:lastModifiedBy>
  <cp:lastPrinted>2015-05-18T13:50:30Z</cp:lastPrinted>
  <dcterms:created xsi:type="dcterms:W3CDTF">2005-09-27T11:52:28Z</dcterms:created>
  <dcterms:modified xsi:type="dcterms:W3CDTF">2021-06-30T11:04:02Z</dcterms:modified>
</cp:coreProperties>
</file>